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Form 8 - LDRRMFU" sheetId="1" r:id="rId4"/>
  </sheets>
  <definedNames>
    <definedName name="_xlnm.Print_Titles" localSheetId="0">'Form 8 - LDRRMFU'!$9:$10</definedName>
    <definedName name="_xlnm.Print_Area" localSheetId="0">'Form 8 - LDRRMFU'!$A$1:$M$135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<sst xmlns="http://schemas.openxmlformats.org/spreadsheetml/2006/main" uniqueCount="138">
  <si>
    <t>FDP Form 8 - Local Disaster Risk Reduction and Management Fund Utilization</t>
  </si>
  <si>
    <t>(COA Form)</t>
  </si>
  <si>
    <t>LOCAL DISASTER RISK REDUCTION AND MANAGEMENT FUND UTILIZATION</t>
  </si>
  <si>
    <t>REGION:</t>
  </si>
  <si>
    <t>CARAGA</t>
  </si>
  <si>
    <t>CALENDAR YEAR:</t>
  </si>
  <si>
    <t>PROVINCE</t>
  </si>
  <si>
    <t>Surigao del Norte</t>
  </si>
  <si>
    <t>QUARTER:</t>
  </si>
  <si>
    <t>CITY/MUNICIPALITY</t>
  </si>
  <si>
    <t>City of Surigao</t>
  </si>
  <si>
    <t>Particulars</t>
  </si>
  <si>
    <t>LRRRM Fund</t>
  </si>
  <si>
    <t>SPECIAL TRUST FUND</t>
  </si>
  <si>
    <t xml:space="preserve">
NDRRMF</t>
  </si>
  <si>
    <t>From Other LGUs</t>
  </si>
  <si>
    <t>From Other Sources</t>
  </si>
  <si>
    <t xml:space="preserve">
Total</t>
  </si>
  <si>
    <t>Quick Response Fund (QRF) 
30%</t>
  </si>
  <si>
    <t>Mitigation Fund
70%</t>
  </si>
  <si>
    <t>2016-2017</t>
  </si>
  <si>
    <t>A. Sources of Funds</t>
  </si>
  <si>
    <t>Current Appropriations</t>
  </si>
  <si>
    <t>Continuing Appropriations</t>
  </si>
  <si>
    <t>Previous Year's  Appropriations transferred to the Special Trust Fund</t>
  </si>
  <si>
    <t>Unappropriated Bal. from Previous Years</t>
  </si>
  <si>
    <t>Appropriated  Balances from Previous Years 2015</t>
  </si>
  <si>
    <t>Appropriated Balances from Previous Years 2016-2017</t>
  </si>
  <si>
    <t>Appropriated Balances from Previous Years 2018</t>
  </si>
  <si>
    <t>Transfers/Grants</t>
  </si>
  <si>
    <t>Total Funds Available</t>
  </si>
  <si>
    <t>B. Utilization</t>
  </si>
  <si>
    <t>DISASTER PREVENTION AND MITIGATION</t>
  </si>
  <si>
    <t>CEO</t>
  </si>
  <si>
    <t>Declogging of Canals(Improvement/Rehab of Drainage Sys.)</t>
  </si>
  <si>
    <t>Const. of Seawall, Brgy. Lisondra</t>
  </si>
  <si>
    <t>CMO- Public Information Office</t>
  </si>
  <si>
    <t>Establishment of Emergency Radio Communication System</t>
  </si>
  <si>
    <t>CHO - Emergency Medical Services (EMS)</t>
  </si>
  <si>
    <t>Repair of Sea Ambulance</t>
  </si>
  <si>
    <t>CITY VETERINARY OFFICE</t>
  </si>
  <si>
    <t>Community Based Livestock Emergency/Disaster Reslience Program</t>
  </si>
  <si>
    <t>Barangay-based Rabbies Eradication Program</t>
  </si>
  <si>
    <t>Operation Support to Veterinary Checkpoint</t>
  </si>
  <si>
    <t>CITY AGRICULTURE OFFICE</t>
  </si>
  <si>
    <t>Repair of Pumpboat with Engine</t>
  </si>
  <si>
    <t>Purchase and distribution of Assorted Vegetable seeds</t>
  </si>
  <si>
    <t>Purchase and distribution of Certified Palay seeds</t>
  </si>
  <si>
    <t>Purchase of Personal Protective Equipment (PPE)</t>
  </si>
  <si>
    <t>Conduct of National Disaster Resilience Month Celebration</t>
  </si>
  <si>
    <t>BDRRM Planning cum Barangay Resillience on Disaster (BROD) Program</t>
  </si>
  <si>
    <t>Information, Education and Communication (IEC) on Disaster Preparation</t>
  </si>
  <si>
    <t>CRRMO</t>
  </si>
  <si>
    <t>TOTAL DISASTER PREPAREDNESS</t>
  </si>
  <si>
    <t>DISASTER RESPONSE</t>
  </si>
  <si>
    <t>CSWDO</t>
  </si>
  <si>
    <t>Provision of Burial Assistance</t>
  </si>
  <si>
    <t>Provision of Emergency Shelter Assistance to Partially/Totally Damaged Houses in any form of Calamities</t>
  </si>
  <si>
    <t>Procurement of Stockfiling of food and Non Food Items</t>
  </si>
  <si>
    <t>Operational Support During Emergency/Pre Disaster Response</t>
  </si>
  <si>
    <t>DISASTER REHABILITATION AND RECOVERY</t>
  </si>
  <si>
    <t>Repair and Maintenance of Surigao City Evacuation Center</t>
  </si>
  <si>
    <t>PROCUREMENT/ACQUISITION OF DISASTER EQUIPMENT FOR DISASTER RESPONSE AND RESCUE</t>
  </si>
  <si>
    <t>CITY HEALTH OFIICE</t>
  </si>
  <si>
    <t>Purchase of one (1) unit Sea Transport</t>
  </si>
  <si>
    <t>Purchase of Rescue Equipment</t>
  </si>
  <si>
    <t>Purchase of one (1) unit Ambulance (type 1)</t>
  </si>
  <si>
    <t>CGSO</t>
  </si>
  <si>
    <t>Procurement of two (2) units Open Dumptruck (Izuzu)</t>
  </si>
  <si>
    <t>Procurement of Preparedness Equipment, Equipment and Other Equipage for Flooding, Earthquake, Landslide</t>
  </si>
  <si>
    <t>Purchase of Two (2) units Izuzu Mini Dumptruck and two (2) Hydraulic Tractor Trolley (10x6x2)</t>
  </si>
  <si>
    <t>TOTAL PREPAREDNESS &amp; PREVENTION AND MITIGATION</t>
  </si>
  <si>
    <t xml:space="preserve">    Quick Response</t>
  </si>
  <si>
    <t>UTILIZATION OF Prevoius Year's Appropriations to the Special Trust Fund</t>
  </si>
  <si>
    <t>Purchase of one (1) unit Fire Truck</t>
  </si>
  <si>
    <t>Purchase fo close circuit television (CCTV) Phase I</t>
  </si>
  <si>
    <t>Purchase of manlifter</t>
  </si>
  <si>
    <t>Purchase of customized vehicle for relief operation of CSWDO</t>
  </si>
  <si>
    <t>Purchase of sea craft (sea ambulance)</t>
  </si>
  <si>
    <t>Purchase of vehicle open type for Dog Mobile K9</t>
  </si>
  <si>
    <t>Purchase of portalets (portable toilets)</t>
  </si>
  <si>
    <t>Construction of CDRRMO Building</t>
  </si>
  <si>
    <t>Purchase of Man Lifter-Addtional Fund (Brand New)</t>
  </si>
  <si>
    <t>Purchase of Sea Craft (sea ambulance) Additional Fund</t>
  </si>
  <si>
    <t>Evacuation Center @ Brgy Luna Completion of Building</t>
  </si>
  <si>
    <t>Emergency Rescue Vehicle (Ambulance) 1 unit</t>
  </si>
  <si>
    <t>Rehabilitation of City Boulevard</t>
  </si>
  <si>
    <t>Repair of Brgy Sukailang Road (Embankment/Grouted)</t>
  </si>
  <si>
    <t>Rehab/Imprvt of Drainage System along P. Reyes Street towards Seashore Brgy Taft</t>
  </si>
  <si>
    <t>CDRRMO -Service Vehicle for Operation</t>
  </si>
  <si>
    <t>Re-Gravelling of Poctoy-Serna Circumferential Road</t>
  </si>
  <si>
    <t>Rehab/Imprvt of Drainage System along Vasquez St. (Borja towards Narciso St., Brgy Washington)</t>
  </si>
  <si>
    <t>Riprap and Grouted Riprap at Purok 5 Lower Sangay, Brgy Anomar</t>
  </si>
  <si>
    <t>Repair of Cagutsan Multi-Purpose Covered Court (Evacuation)</t>
  </si>
  <si>
    <t>CDRRMO-Building-Aircon/generation /Additional Facility(K-9/kitchen Space)</t>
  </si>
  <si>
    <t>Purchase of eight (8) unit misting machine (AO#01, s.2019)</t>
  </si>
  <si>
    <t>Purchase of 75 ltrs. Insecticides (AO# 01,s. 2019)</t>
  </si>
  <si>
    <t>Laboratory supplies (AO# 01,s. 2019)</t>
  </si>
  <si>
    <t>Purchase of lot Brgy. Capalayan, S.C.</t>
  </si>
  <si>
    <t>331 units Street Lights LED Bulbs (AO# 17 s, 2019)</t>
  </si>
  <si>
    <t>Pulverizer (AO# 22 s. 2019)</t>
  </si>
  <si>
    <t>Plastic Desifier Machine (AO# 22 s. 2019)</t>
  </si>
  <si>
    <t>Man lifter (AO# 17 s, 2019)</t>
  </si>
  <si>
    <t>Elf with Canopy (AO# 22 s. 2019)</t>
  </si>
  <si>
    <t>Mini-Dump Truck (AO# 22 s. 2019)</t>
  </si>
  <si>
    <t>Financial Assistance-North Cotabato (AO# 55 s. 2019)</t>
  </si>
  <si>
    <t>Financial Assistance-Davao del Sur (AO# 55 s. 2019)</t>
  </si>
  <si>
    <t>Extra Work for Construction of CDRRMO Building (AO#3 s. 2017</t>
  </si>
  <si>
    <t>Financial Assistance to Tagaytay AO #1</t>
  </si>
  <si>
    <t>COVID 19 AO # 5</t>
  </si>
  <si>
    <t>Assistance to affected families under lockdown in critical zones (AO# 62 s. 2020)</t>
  </si>
  <si>
    <t>Operational support for frontliners during period of lockdown (AO# 62 s. 2020)</t>
  </si>
  <si>
    <t>Operational support to the City Disaster Risk Reduction Management Office to address the Coronavirus 2019 (COVID 19) pandemic ad during calamities(AO# 45s. 2021)</t>
  </si>
  <si>
    <t>Education and Training of Barangay Officials for the operation of Barangay Emergency Operations Center and other matters relevant to address the COVID 19 pandemic (AO# 45 s. 2021)</t>
  </si>
  <si>
    <t>Livelihood Seminars and trainings(AO# 45 s. 2021)</t>
  </si>
  <si>
    <t>Information, Education and Communication to the Community on matters dealing on COVID 19 pandemic (AO# 45 s. 2021)</t>
  </si>
  <si>
    <t>Purchase of chemicals for disinfection (AO# 45 s. 2021)</t>
  </si>
  <si>
    <t>Purchase of UVC Sterilizer Laser Lamp/s (AO# 45 s. 2021)</t>
  </si>
  <si>
    <t>Materials for establishment of Quarantine Checkpoints  (Approp. Ord. No. 13)</t>
  </si>
  <si>
    <t>Supplies (Approp. Ord. No. 13)</t>
  </si>
  <si>
    <t>Meals &amp; Snacks (Approp. Ord. No. 13)</t>
  </si>
  <si>
    <t>Other Expenses (Approp. Ord. No. 13)</t>
  </si>
  <si>
    <t>Miscellaneous Expenses (Approp. Ord. No. 13)</t>
  </si>
  <si>
    <t>Fuel Expenses(Approp. Ord. # 18 s. 2022)</t>
  </si>
  <si>
    <t>Meals  (Approp. Ord. # 18 s. 2022)</t>
  </si>
  <si>
    <t>Supply (Approp. Ord. # 18 s. 2022)</t>
  </si>
  <si>
    <t>Isolation Facility Rental (Approp. Ord. # 18 s. 2022)</t>
  </si>
  <si>
    <t>Indemnification Assistance/Cash assistance to ASF-affected Swine Farmer grant( AO# 24 s. 2022)</t>
  </si>
  <si>
    <t>Operational Support to ASF( AO# 24 s. 2022)</t>
  </si>
  <si>
    <t>Financial Assistance to 54 Barangays AO# 02 s. 2022</t>
  </si>
  <si>
    <t>SUB TOTAL UTILIZATION</t>
  </si>
  <si>
    <t xml:space="preserve">ADD: Unappropriated Balances of Fund transfer to be appropriated for the following year </t>
  </si>
  <si>
    <t xml:space="preserve">     Total Utilization</t>
  </si>
  <si>
    <t xml:space="preserve">     Unutilized Balance</t>
  </si>
  <si>
    <t xml:space="preserve"> </t>
  </si>
  <si>
    <t>I hereby certify that I have reviewed the contents and hereby attest to the veracity and correctness of the data or information contained in this document.</t>
  </si>
  <si>
    <t>EMMADEL V. LISONDRA, CPA</t>
  </si>
  <si>
    <t>Acting City Accountant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</si>
</sst>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0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0"/>
      <i val="0"/>
      <strike val="0"/>
      <u val="none"/>
      <sz val="12"/>
      <color rgb="FF000000"/>
      <name val="Arial Narrow"/>
    </font>
    <font>
      <b val="1"/>
      <i val="0"/>
      <strike val="0"/>
      <u val="none"/>
      <sz val="12"/>
      <color rgb="FF000000"/>
      <name val="Arial Narrow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7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0"/>
      <i val="0"/>
      <strike val="0"/>
      <u val="singleAccounting"/>
      <sz val="10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4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numFmtId="0" fontId="0" fillId="0" borderId="0"/>
  </cellStyleXfs>
  <cellXfs count="5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164" fillId="2" borderId="0" applyFont="1" applyNumberFormat="1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164" fillId="2" borderId="0" applyFont="1" applyNumberFormat="1" applyFill="0" applyBorder="0" applyAlignment="0">
      <alignment horizontal="general" vertical="bottom" textRotation="0" wrapText="false" shrinkToFit="false"/>
    </xf>
    <xf xfId="0" fontId="5" numFmtId="0" fillId="2" borderId="0" applyFont="1" applyNumberFormat="0" applyFill="0" applyBorder="0" applyAlignment="0">
      <alignment horizontal="general" vertical="bottom" textRotation="0" wrapText="false" shrinkToFit="false"/>
    </xf>
    <xf xfId="0" fontId="5" numFmtId="164" fillId="2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0" applyBorder="0" applyAlignment="0">
      <alignment horizontal="general" vertical="bottom" textRotation="0" wrapText="false" shrinkToFit="false"/>
    </xf>
    <xf xfId="0" fontId="4" numFmtId="164" fillId="2" borderId="1" applyFont="1" applyNumberFormat="1" applyFill="0" applyBorder="1" applyAlignment="0">
      <alignment horizontal="general" vertical="bottom" textRotation="0" wrapText="false" shrinkToFit="false"/>
    </xf>
    <xf xfId="0" fontId="4" numFmtId="0" fillId="2" borderId="0" applyFont="1" applyNumberFormat="0" applyFill="0" applyBorder="0" applyAlignment="0">
      <alignment horizontal="general" vertical="bottom" textRotation="0" wrapText="false" shrinkToFit="false"/>
    </xf>
    <xf xfId="0" fontId="4" numFmtId="164" fillId="2" borderId="0" applyFont="1" applyNumberFormat="1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  <xf xfId="0" fontId="6" numFmtId="164" fillId="2" borderId="2" applyFont="1" applyNumberFormat="1" applyFill="0" applyBorder="1" applyAlignment="1">
      <alignment horizontal="center" vertical="bottom" textRotation="0" wrapText="false" shrinkToFit="false"/>
    </xf>
    <xf xfId="0" fontId="6" numFmtId="164" fillId="2" borderId="2" applyFont="1" applyNumberFormat="1" applyFill="0" applyBorder="1" applyAlignment="1">
      <alignment horizontal="center" vertical="bottom" textRotation="0" wrapText="false" shrinkToFit="false"/>
    </xf>
    <xf xfId="0" fontId="6" numFmtId="164" fillId="2" borderId="2" applyFont="1" applyNumberFormat="1" applyFill="0" applyBorder="1" applyAlignment="1">
      <alignment horizontal="center" vertical="center" textRotation="0" wrapText="true" shrinkToFit="false"/>
    </xf>
    <xf xfId="0" fontId="6" numFmtId="164" fillId="2" borderId="2" applyFont="1" applyNumberFormat="1" applyFill="0" applyBorder="1" applyAlignment="1">
      <alignment horizontal="center" vertical="top" textRotation="0" wrapText="true" shrinkToFit="false"/>
    </xf>
    <xf xfId="0" fontId="6" numFmtId="164" fillId="2" borderId="2" applyFont="1" applyNumberFormat="1" applyFill="0" applyBorder="1" applyAlignment="1">
      <alignment horizontal="center" vertical="bottom" textRotation="0" wrapText="true" shrinkToFit="false"/>
    </xf>
    <xf xfId="0" fontId="6" numFmtId="164" fillId="2" borderId="2" applyFont="1" applyNumberFormat="1" applyFill="0" applyBorder="1" applyAlignment="1">
      <alignment horizontal="center" vertical="center" textRotation="0" wrapText="true" shrinkToFit="false"/>
    </xf>
    <xf xfId="0" fontId="6" numFmtId="49" fillId="2" borderId="2" applyFont="1" applyNumberFormat="1" applyFill="0" applyBorder="1" applyAlignment="1">
      <alignment horizontal="center" vertical="center" textRotation="0" wrapText="true" shrinkToFit="false"/>
    </xf>
    <xf xfId="0" fontId="7" numFmtId="0" fillId="2" borderId="2" applyFont="1" applyNumberFormat="0" applyFill="0" applyBorder="1" applyAlignment="0">
      <alignment horizontal="general" vertical="bottom" textRotation="0" wrapText="false" shrinkToFit="false"/>
    </xf>
    <xf xfId="0" fontId="7" numFmtId="164" fillId="2" borderId="2" applyFont="1" applyNumberFormat="1" applyFill="0" applyBorder="1" applyAlignment="0">
      <alignment horizontal="general" vertical="bottom" textRotation="0" wrapText="false" shrinkToFit="false"/>
    </xf>
    <xf xfId="0" fontId="7" numFmtId="164" fillId="2" borderId="2" applyFont="1" applyNumberFormat="1" applyFill="0" applyBorder="1" applyAlignment="0">
      <alignment horizontal="general" vertical="bottom" textRotation="0" wrapText="false" shrinkToFit="false"/>
    </xf>
    <xf xfId="0" fontId="7" numFmtId="0" fillId="2" borderId="2" applyFont="1" applyNumberFormat="0" applyFill="0" applyBorder="1" applyAlignment="0">
      <alignment horizontal="general" vertical="bottom" textRotation="0" wrapText="false" shrinkToFit="false"/>
    </xf>
    <xf xfId="0" fontId="7" numFmtId="0" fillId="2" borderId="2" applyFont="1" applyNumberFormat="0" applyFill="0" applyBorder="1" applyAlignment="1">
      <alignment horizontal="general" vertical="bottom" textRotation="0" wrapText="true" shrinkToFit="false"/>
    </xf>
    <xf xfId="0" fontId="7" numFmtId="0" fillId="2" borderId="2" applyFont="1" applyNumberFormat="0" applyFill="0" applyBorder="1" applyAlignment="1">
      <alignment horizontal="general" vertical="center" textRotation="0" wrapText="true" shrinkToFit="false"/>
    </xf>
    <xf xfId="0" fontId="7" numFmtId="0" fillId="2" borderId="2" applyFont="1" applyNumberFormat="0" applyFill="0" applyBorder="1" applyAlignment="1">
      <alignment horizontal="general" vertical="justify" textRotation="0" wrapText="true" shrinkToFit="false"/>
    </xf>
    <xf xfId="0" fontId="7" numFmtId="0" fillId="2" borderId="2" applyFont="1" applyNumberFormat="0" applyFill="0" applyBorder="1" applyAlignment="1">
      <alignment horizontal="left" vertical="center" textRotation="0" wrapText="true" shrinkToFit="false"/>
    </xf>
    <xf xfId="0" fontId="7" numFmtId="0" fillId="2" borderId="2" applyFont="1" applyNumberFormat="0" applyFill="0" applyBorder="1" applyAlignment="1">
      <alignment horizontal="left" vertical="bottom" textRotation="0" wrapText="true" shrinkToFit="false"/>
    </xf>
    <xf xfId="0" fontId="6" numFmtId="0" fillId="2" borderId="2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bottom" textRotation="0" wrapText="false" shrinkToFit="false"/>
    </xf>
    <xf xfId="0" fontId="7" numFmtId="0" fillId="2" borderId="3" applyFont="1" applyNumberFormat="0" applyFill="0" applyBorder="1" applyAlignment="0">
      <alignment horizontal="general" vertical="bottom" textRotation="0" wrapText="false" shrinkToFit="false"/>
    </xf>
    <xf xfId="0" fontId="7" numFmtId="164" fillId="2" borderId="3" applyFont="1" applyNumberFormat="1" applyFill="0" applyBorder="1" applyAlignment="0">
      <alignment horizontal="general" vertical="bottom" textRotation="0" wrapText="false" shrinkToFit="false"/>
    </xf>
    <xf xfId="0" fontId="1" numFmtId="164" fillId="2" borderId="0" applyFont="1" applyNumberFormat="1" applyFill="0" applyBorder="0" applyAlignment="1">
      <alignment horizontal="left" vertical="top" textRotation="0" wrapText="false" shrinkToFit="false"/>
    </xf>
    <xf xfId="0" fontId="8" numFmtId="164" fillId="2" borderId="0" applyFont="1" applyNumberFormat="1" applyFill="0" applyBorder="0" applyAlignment="0">
      <alignment horizontal="general" vertical="bottom" textRotation="0" wrapText="false" shrinkToFit="false"/>
    </xf>
    <xf xfId="0" fontId="1" numFmtId="164" fillId="2" borderId="0" applyFont="1" applyNumberFormat="1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1">
      <alignment horizontal="left" vertical="top" textRotation="0" wrapText="false" shrinkToFit="false"/>
    </xf>
    <xf xfId="0" fontId="4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164" fillId="2" borderId="0" applyFont="0" applyNumberFormat="1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right" vertical="center" textRotation="0" wrapText="false" shrinkToFit="false"/>
    </xf>
    <xf xfId="0" fontId="6" numFmtId="0" fillId="2" borderId="2" applyFont="1" applyNumberFormat="0" applyFill="0" applyBorder="1" applyAlignment="0">
      <alignment horizontal="general" vertical="bottom" textRotation="0" wrapText="false" shrinkToFit="false"/>
    </xf>
    <xf xfId="0" fontId="7" numFmtId="0" fillId="2" borderId="2" applyFont="1" applyNumberFormat="0" applyFill="0" applyBorder="1" applyAlignment="1">
      <alignment horizontal="general" vertical="top" textRotation="0" wrapText="false" shrinkToFit="false"/>
    </xf>
    <xf xfId="0" fontId="2" numFmtId="164" fillId="2" borderId="0" applyFont="1" applyNumberFormat="1" applyFill="0" applyBorder="0" applyAlignment="0">
      <alignment horizontal="general" vertical="bottom" textRotation="0" wrapText="false" shrinkToFit="false"/>
    </xf>
    <xf xfId="0" fontId="7" numFmtId="0" fillId="2" borderId="2" applyFont="1" applyNumberFormat="0" applyFill="0" applyBorder="1" applyAlignment="1">
      <alignment horizontal="general" vertical="top" textRotation="0" wrapText="true" shrinkToFit="false"/>
    </xf>
    <xf xfId="0" fontId="9" numFmtId="164" fillId="2" borderId="2" applyFont="1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35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34.7109375" customWidth="true" style="0"/>
    <col min="2" max="2" width="14.28515625" customWidth="true" style="2"/>
    <col min="3" max="3" width="14.28515625" customWidth="true" style="2"/>
    <col min="4" max="4" width="13.28515625" customWidth="true" style="2"/>
    <col min="5" max="5" width="13.28515625" customWidth="true" style="2"/>
    <col min="6" max="6" width="13.28515625" customWidth="true" style="2"/>
    <col min="7" max="7" width="13.28515625" customWidth="true" style="2"/>
    <col min="8" max="8" width="13.28515625" customWidth="true" style="2"/>
    <col min="9" max="9" width="13.28515625" customWidth="true" style="2"/>
    <col min="10" max="10" width="13.28515625" customWidth="true" style="2"/>
    <col min="11" max="11" width="13.28515625" customWidth="true" style="2"/>
    <col min="12" max="12" width="13.28515625" customWidth="true" style="2"/>
    <col min="13" max="13" width="14.85546875" customWidth="true" style="2"/>
    <col min="14" max="14" width="16.28515625" customWidth="true" style="0"/>
  </cols>
  <sheetData>
    <row r="1" spans="1:14" customHeight="1" ht="15.75" s="3" customFormat="1">
      <c r="A1" s="10" t="s">
        <v>0</v>
      </c>
      <c r="B1" s="11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4" customHeight="1" ht="15.75" s="3" customFormat="1">
      <c r="A2" s="34" t="s">
        <v>1</v>
      </c>
      <c r="B2" s="3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customHeight="1" ht="15.75" s="3" customFormat="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4" customHeight="1" ht="15.75" s="3" customForma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4" customHeight="1" ht="15.75" s="5" customFormat="1">
      <c r="A5" s="12" t="s">
        <v>3</v>
      </c>
      <c r="B5" s="12" t="s">
        <v>4</v>
      </c>
      <c r="C5" s="12"/>
      <c r="D5" s="12"/>
      <c r="E5" s="12"/>
      <c r="F5" s="12" t="s">
        <v>5</v>
      </c>
      <c r="G5" s="44"/>
      <c r="H5" s="44">
        <v>2023</v>
      </c>
      <c r="I5" s="12"/>
      <c r="J5" s="12"/>
      <c r="K5" s="12"/>
      <c r="L5" s="12"/>
      <c r="M5" s="12"/>
    </row>
    <row r="6" spans="1:14" customHeight="1" ht="15.75" s="5" customFormat="1">
      <c r="A6" s="12" t="s">
        <v>6</v>
      </c>
      <c r="B6" s="12" t="s">
        <v>7</v>
      </c>
      <c r="C6" s="12"/>
      <c r="D6" s="12"/>
      <c r="E6" s="12"/>
      <c r="F6" s="12" t="s">
        <v>8</v>
      </c>
      <c r="G6" s="44"/>
      <c r="H6" s="44">
        <v>1</v>
      </c>
      <c r="I6" s="12"/>
      <c r="J6" s="12"/>
      <c r="K6" s="12"/>
      <c r="L6" s="12"/>
      <c r="M6" s="12"/>
    </row>
    <row r="7" spans="1:14" customHeight="1" ht="15.75" s="16" customFormat="1">
      <c r="A7" s="14" t="s">
        <v>9</v>
      </c>
      <c r="B7" s="14" t="s">
        <v>10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4" customHeight="1" ht="15.75" s="5" customFormat="1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4" customHeight="1" ht="15.75" s="5" customFormat="1">
      <c r="A9" s="33" t="s">
        <v>11</v>
      </c>
      <c r="B9" s="17" t="s">
        <v>12</v>
      </c>
      <c r="C9" s="17"/>
      <c r="D9" s="18"/>
      <c r="E9" s="19" t="s">
        <v>13</v>
      </c>
      <c r="F9" s="19"/>
      <c r="G9" s="19"/>
      <c r="H9" s="19"/>
      <c r="I9" s="19"/>
      <c r="J9" s="19" t="s">
        <v>14</v>
      </c>
      <c r="K9" s="19" t="s">
        <v>15</v>
      </c>
      <c r="L9" s="19" t="s">
        <v>16</v>
      </c>
      <c r="M9" s="20" t="s">
        <v>17</v>
      </c>
    </row>
    <row r="10" spans="1:14" customHeight="1" ht="39" s="5" customFormat="1">
      <c r="A10" s="33"/>
      <c r="B10" s="21" t="s">
        <v>18</v>
      </c>
      <c r="C10" s="22" t="s">
        <v>19</v>
      </c>
      <c r="D10" s="22" t="s">
        <v>20</v>
      </c>
      <c r="E10" s="23">
        <v>2018</v>
      </c>
      <c r="F10" s="23">
        <v>2019</v>
      </c>
      <c r="G10" s="23">
        <v>2020</v>
      </c>
      <c r="H10" s="23">
        <v>2021</v>
      </c>
      <c r="I10" s="23">
        <v>2022</v>
      </c>
      <c r="J10" s="19"/>
      <c r="K10" s="19"/>
      <c r="L10" s="19"/>
      <c r="M10" s="20"/>
    </row>
    <row r="11" spans="1:14" customHeight="1" ht="15.75" s="6" customFormat="1">
      <c r="A11" s="45" t="s">
        <v>21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14" customHeight="1" ht="15.75" s="6" customFormat="1">
      <c r="A12" s="27" t="s">
        <v>22</v>
      </c>
      <c r="B12" s="26">
        <v>17244107.27</v>
      </c>
      <c r="C12" s="26">
        <v>40236250.28</v>
      </c>
      <c r="D12" s="26"/>
      <c r="E12" s="26"/>
      <c r="F12" s="26"/>
      <c r="G12" s="26"/>
      <c r="H12" s="26"/>
      <c r="I12" s="26"/>
      <c r="J12" s="26"/>
      <c r="K12" s="26"/>
      <c r="L12" s="26"/>
      <c r="M12" s="26">
        <f>+B12+C12</f>
        <v>57480357.55</v>
      </c>
    </row>
    <row r="13" spans="1:14" customHeight="1" ht="15.75" s="6" customFormat="1">
      <c r="A13" s="46" t="s">
        <v>23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>
        <f>+B13+C13</f>
        <v>0</v>
      </c>
    </row>
    <row r="14" spans="1:14" customHeight="1" ht="26.25" s="6" customFormat="1">
      <c r="A14" s="28" t="s">
        <v>24</v>
      </c>
      <c r="B14" s="26"/>
      <c r="C14" s="26"/>
      <c r="D14" s="26">
        <v>27261619.65</v>
      </c>
      <c r="E14" s="26">
        <v>12776655.73</v>
      </c>
      <c r="F14" s="26">
        <v>15873260.54</v>
      </c>
      <c r="G14" s="26">
        <v>8817652.9</v>
      </c>
      <c r="H14" s="26">
        <v>8678589.7</v>
      </c>
      <c r="I14" s="26">
        <v>31069494.1</v>
      </c>
      <c r="J14" s="26"/>
      <c r="K14" s="26"/>
      <c r="L14" s="26"/>
      <c r="M14" s="26">
        <f>SUM(D14:I14)</f>
        <v>104477272.62</v>
      </c>
      <c r="N14" s="47"/>
    </row>
    <row r="15" spans="1:14" customHeight="1" ht="15.75" s="6" customFormat="1">
      <c r="A15" s="28" t="s">
        <v>25</v>
      </c>
      <c r="B15" s="26"/>
      <c r="C15" s="26"/>
      <c r="D15" s="26"/>
      <c r="E15" s="26">
        <v>3518683.04</v>
      </c>
      <c r="F15" s="26">
        <v>749338.77</v>
      </c>
      <c r="G15" s="26">
        <v>1622599.31</v>
      </c>
      <c r="H15" s="26">
        <v>261252.21</v>
      </c>
      <c r="I15" s="26">
        <f>6239841.91+3750182.64</f>
        <v>9990024.55</v>
      </c>
      <c r="J15" s="26"/>
      <c r="K15" s="26"/>
      <c r="L15" s="26"/>
      <c r="M15" s="26">
        <f>SUM(E15:L15)</f>
        <v>16141897.88</v>
      </c>
      <c r="N15" s="47"/>
    </row>
    <row r="16" spans="1:14" customHeight="1" ht="26.25" s="6" customFormat="1">
      <c r="A16" s="28" t="s">
        <v>26</v>
      </c>
      <c r="B16" s="26"/>
      <c r="C16" s="26"/>
      <c r="D16" s="26"/>
      <c r="E16" s="26"/>
      <c r="F16" s="26"/>
      <c r="G16" s="26"/>
      <c r="H16" s="26"/>
      <c r="I16" s="26">
        <v>2269721.81</v>
      </c>
      <c r="J16" s="26"/>
      <c r="K16" s="26"/>
      <c r="L16" s="26"/>
      <c r="M16" s="26">
        <f>SUM(I16)</f>
        <v>2269721.81</v>
      </c>
      <c r="N16" s="47"/>
    </row>
    <row r="17" spans="1:14" customHeight="1" ht="26.25" s="6" customFormat="1">
      <c r="A17" s="28" t="s">
        <v>27</v>
      </c>
      <c r="B17" s="26"/>
      <c r="C17" s="26"/>
      <c r="D17" s="26"/>
      <c r="E17" s="26"/>
      <c r="F17" s="26"/>
      <c r="G17" s="26"/>
      <c r="H17" s="26"/>
      <c r="I17" s="26">
        <v>1326611.61</v>
      </c>
      <c r="J17" s="26"/>
      <c r="K17" s="26"/>
      <c r="L17" s="26"/>
      <c r="M17" s="26">
        <f>SUM(I17)</f>
        <v>1326611.61</v>
      </c>
      <c r="N17" s="47"/>
    </row>
    <row r="18" spans="1:14" customHeight="1" ht="26.25" s="6" customFormat="1">
      <c r="A18" s="28" t="s">
        <v>28</v>
      </c>
      <c r="B18" s="26"/>
      <c r="C18" s="26"/>
      <c r="D18" s="26"/>
      <c r="E18" s="26"/>
      <c r="F18" s="26"/>
      <c r="G18" s="26"/>
      <c r="H18" s="26"/>
      <c r="I18" s="26">
        <v>463642</v>
      </c>
      <c r="J18" s="26"/>
      <c r="K18" s="26"/>
      <c r="L18" s="26"/>
      <c r="M18" s="26">
        <f>SUM(I18)</f>
        <v>463642</v>
      </c>
      <c r="N18" s="47"/>
    </row>
    <row r="19" spans="1:14" customHeight="1" ht="15.75" s="6" customFormat="1">
      <c r="A19" s="27" t="s">
        <v>29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</row>
    <row r="20" spans="1:14" customHeight="1" ht="15.75" s="6" customFormat="1">
      <c r="A20" s="27" t="s">
        <v>30</v>
      </c>
      <c r="B20" s="26">
        <f>SUM(B12:B13)</f>
        <v>17244107.27</v>
      </c>
      <c r="C20" s="26">
        <f>SUM(C12:C13)</f>
        <v>40236250.28</v>
      </c>
      <c r="D20" s="26">
        <f>SUM(D14)</f>
        <v>27261619.65</v>
      </c>
      <c r="E20" s="26">
        <f>SUM(E14:E15)</f>
        <v>16295338.77</v>
      </c>
      <c r="F20" s="26">
        <f>SUM(F14:F15)</f>
        <v>16622599.31</v>
      </c>
      <c r="G20" s="26">
        <f>SUM(G14:G15)</f>
        <v>10440252.21</v>
      </c>
      <c r="H20" s="26">
        <f>SUM(H14:H15)</f>
        <v>8939841.91</v>
      </c>
      <c r="I20" s="26">
        <f>SUM(I14:I18)</f>
        <v>45119494.07</v>
      </c>
      <c r="J20" s="26"/>
      <c r="K20" s="26"/>
      <c r="L20" s="26"/>
      <c r="M20" s="26">
        <f>SUM(M12:M19)</f>
        <v>182159503.47</v>
      </c>
      <c r="N20" s="47"/>
    </row>
    <row r="21" spans="1:14" customHeight="1" ht="15.75" s="6" customFormat="1">
      <c r="A21" s="45" t="s">
        <v>31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4" customHeight="1" ht="15.75" s="6" customFormat="1">
      <c r="A22" s="27" t="s">
        <v>32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4" customHeight="1" ht="15.75" s="6" customFormat="1">
      <c r="A23" s="27" t="s">
        <v>33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4" customHeight="1" ht="26.25" s="6" customFormat="1">
      <c r="A24" s="28" t="s">
        <v>34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1:14" customHeight="1" ht="15.75" s="6" customFormat="1">
      <c r="A25" s="28" t="s">
        <v>35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</row>
    <row r="26" spans="1:14" customHeight="1" ht="15.75" s="6" customFormat="1">
      <c r="A26" s="28" t="s">
        <v>36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</row>
    <row r="27" spans="1:14" customHeight="1" ht="26.25" s="6" customFormat="1">
      <c r="A27" s="28" t="s">
        <v>37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</row>
    <row r="28" spans="1:14" customHeight="1" ht="15.75" s="6" customFormat="1">
      <c r="A28" s="28" t="s">
        <v>38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</row>
    <row r="29" spans="1:14" customHeight="1" ht="15.75" s="6" customFormat="1">
      <c r="A29" s="28" t="s">
        <v>39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  <row r="30" spans="1:14" customHeight="1" ht="15.75" s="6" customFormat="1">
      <c r="A30" s="28" t="s">
        <v>40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</row>
    <row r="31" spans="1:14" customHeight="1" ht="26.25" s="6" customFormat="1">
      <c r="A31" s="28" t="s">
        <v>41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</row>
    <row r="32" spans="1:14" customHeight="1" ht="26.25" s="6" customFormat="1">
      <c r="A32" s="28" t="s">
        <v>42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</row>
    <row r="33" spans="1:14" customHeight="1" ht="26.25" s="6" customFormat="1">
      <c r="A33" s="28" t="s">
        <v>43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</row>
    <row r="34" spans="1:14" customHeight="1" ht="15.75" s="6" customFormat="1">
      <c r="A34" s="28" t="s">
        <v>44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1:14" customHeight="1" ht="15.75" s="6" customFormat="1">
      <c r="A35" s="28" t="s">
        <v>45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1:14" customHeight="1" ht="26.25" s="6" customFormat="1">
      <c r="A36" s="28" t="s">
        <v>46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</row>
    <row r="37" spans="1:14" customHeight="1" ht="26.25" s="6" customFormat="1">
      <c r="A37" s="28" t="s">
        <v>47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</row>
    <row r="38" spans="1:14" customHeight="1" ht="26.25" s="6" customFormat="1">
      <c r="A38" s="28" t="s">
        <v>48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</row>
    <row r="39" spans="1:14" customHeight="1" ht="26.25" s="6" customFormat="1">
      <c r="A39" s="28" t="s">
        <v>49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</row>
    <row r="40" spans="1:14" customHeight="1" ht="26.25" s="6" customFormat="1">
      <c r="A40" s="28" t="s">
        <v>50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4" customHeight="1" ht="39" s="6" customFormat="1">
      <c r="A41" s="28" t="s">
        <v>51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</row>
    <row r="42" spans="1:14" customHeight="1" ht="15.75" s="6" customFormat="1">
      <c r="A42" s="28" t="s">
        <v>52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</row>
    <row r="43" spans="1:14" customHeight="1" ht="15.75" s="6" customFormat="1">
      <c r="A43" s="28" t="s">
        <v>53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</row>
    <row r="44" spans="1:14" customHeight="1" ht="15.75" s="6" customFormat="1">
      <c r="A44" s="28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</row>
    <row r="45" spans="1:14" customHeight="1" ht="15.75" s="6" customFormat="1">
      <c r="A45" s="28" t="s">
        <v>54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</row>
    <row r="46" spans="1:14" customHeight="1" ht="15.75" s="6" customFormat="1">
      <c r="A46" s="28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</row>
    <row r="47" spans="1:14" customHeight="1" ht="15.75" s="6" customFormat="1">
      <c r="A47" s="28" t="s">
        <v>55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</row>
    <row r="48" spans="1:14" customHeight="1" ht="15.75" s="6" customFormat="1">
      <c r="A48" s="28" t="s">
        <v>56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</row>
    <row r="49" spans="1:14" customHeight="1" ht="39" s="6" customFormat="1">
      <c r="A49" s="28" t="s">
        <v>57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</row>
    <row r="50" spans="1:14" customHeight="1" ht="26.25" s="6" customFormat="1">
      <c r="A50" s="28" t="s">
        <v>58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</row>
    <row r="51" spans="1:14" customHeight="1" ht="15.75" s="6" customFormat="1">
      <c r="A51" s="28" t="s">
        <v>52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</row>
    <row r="52" spans="1:14" customHeight="1" ht="26.25" s="6" customFormat="1">
      <c r="A52" s="28" t="s">
        <v>59</v>
      </c>
      <c r="B52" s="26"/>
      <c r="C52" s="26">
        <v>6500</v>
      </c>
      <c r="D52" s="26"/>
      <c r="E52" s="26"/>
      <c r="F52" s="26"/>
      <c r="G52" s="26"/>
      <c r="H52" s="26"/>
      <c r="I52" s="26"/>
      <c r="J52" s="26"/>
      <c r="K52" s="26"/>
      <c r="L52" s="26"/>
      <c r="M52" s="26"/>
    </row>
    <row r="53" spans="1:14" customHeight="1" ht="15.75" s="6" customFormat="1">
      <c r="A53" s="28" t="s">
        <v>60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</row>
    <row r="54" spans="1:14" customHeight="1" ht="26.25" s="6" customFormat="1">
      <c r="A54" s="28" t="s">
        <v>61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</row>
    <row r="55" spans="1:14" customHeight="1" ht="39" s="6" customFormat="1">
      <c r="A55" s="28" t="s">
        <v>62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</row>
    <row r="56" spans="1:14" customHeight="1" ht="15.75" s="6" customFormat="1">
      <c r="A56" s="48" t="s">
        <v>63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</row>
    <row r="57" spans="1:14" customHeight="1" ht="15.75" s="6" customFormat="1">
      <c r="A57" s="28" t="s">
        <v>64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</row>
    <row r="58" spans="1:14" customHeight="1" ht="15.75" s="6" customFormat="1">
      <c r="A58" s="28" t="s">
        <v>65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</row>
    <row r="59" spans="1:14" customHeight="1" ht="26.25" s="6" customFormat="1">
      <c r="A59" s="28" t="s">
        <v>66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</row>
    <row r="60" spans="1:14" customHeight="1" ht="15.75" s="6" customFormat="1">
      <c r="A60" s="28" t="s">
        <v>67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</row>
    <row r="61" spans="1:14" customHeight="1" ht="26.25" s="6" customFormat="1">
      <c r="A61" s="28" t="s">
        <v>68</v>
      </c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</row>
    <row r="62" spans="1:14" customHeight="1" ht="15.75" s="6" customFormat="1">
      <c r="A62" s="28" t="s">
        <v>33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</row>
    <row r="63" spans="1:14" customHeight="1" ht="39" s="6" customFormat="1">
      <c r="A63" s="28" t="s">
        <v>69</v>
      </c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</row>
    <row r="64" spans="1:14" customHeight="1" ht="39" s="6" customFormat="1">
      <c r="A64" s="28" t="s">
        <v>70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</row>
    <row r="65" spans="1:14" customHeight="1" ht="26.25" s="6" customFormat="1">
      <c r="A65" s="28" t="s">
        <v>71</v>
      </c>
      <c r="B65" s="26"/>
      <c r="C65" s="26">
        <f>SUM(C24:C64)</f>
        <v>6500</v>
      </c>
      <c r="D65" s="26"/>
      <c r="E65" s="26"/>
      <c r="F65" s="26"/>
      <c r="G65" s="26"/>
      <c r="H65" s="26"/>
      <c r="I65" s="26"/>
      <c r="J65" s="26"/>
      <c r="K65" s="26"/>
      <c r="L65" s="26"/>
      <c r="M65" s="26">
        <f>C65</f>
        <v>6500</v>
      </c>
    </row>
    <row r="66" spans="1:14" customHeight="1" ht="17.25" s="6" customFormat="1">
      <c r="A66" s="27" t="s">
        <v>72</v>
      </c>
      <c r="B66" s="49"/>
      <c r="C66" s="26">
        <v>0</v>
      </c>
      <c r="D66" s="49"/>
      <c r="E66" s="49"/>
      <c r="F66" s="49"/>
      <c r="G66" s="49"/>
      <c r="H66" s="49"/>
      <c r="I66" s="49"/>
      <c r="J66" s="26"/>
      <c r="K66" s="26"/>
      <c r="L66" s="26"/>
      <c r="M66" s="26">
        <v>0</v>
      </c>
    </row>
    <row r="67" spans="1:14" customHeight="1" ht="27.75" s="6" customFormat="1">
      <c r="A67" s="28" t="s">
        <v>73</v>
      </c>
      <c r="B67" s="49"/>
      <c r="C67" s="49"/>
      <c r="D67" s="49"/>
      <c r="E67" s="49"/>
      <c r="F67" s="49"/>
      <c r="G67" s="49"/>
      <c r="H67" s="49"/>
      <c r="I67" s="49"/>
      <c r="J67" s="26"/>
      <c r="K67" s="26"/>
      <c r="L67" s="26"/>
      <c r="M67" s="49"/>
    </row>
    <row r="68" spans="1:14" customHeight="1" ht="17.25" s="6" customFormat="1">
      <c r="A68" s="29" t="s">
        <v>74</v>
      </c>
      <c r="B68" s="49"/>
      <c r="C68" s="49"/>
      <c r="D68" s="26"/>
      <c r="E68" s="26"/>
      <c r="F68" s="26"/>
      <c r="G68" s="26"/>
      <c r="H68" s="26"/>
      <c r="I68" s="49"/>
      <c r="J68" s="26"/>
      <c r="K68" s="26"/>
      <c r="L68" s="26"/>
      <c r="M68" s="49"/>
    </row>
    <row r="69" spans="1:14" customHeight="1" ht="25.5" s="6" customFormat="1">
      <c r="A69" s="29" t="s">
        <v>75</v>
      </c>
      <c r="B69" s="49"/>
      <c r="C69" s="49"/>
      <c r="D69" s="26"/>
      <c r="E69" s="26"/>
      <c r="F69" s="26"/>
      <c r="G69" s="26"/>
      <c r="H69" s="26"/>
      <c r="I69" s="49"/>
      <c r="J69" s="26"/>
      <c r="K69" s="26"/>
      <c r="L69" s="26"/>
      <c r="M69" s="49"/>
    </row>
    <row r="70" spans="1:14" customHeight="1" ht="17.25" s="6" customFormat="1">
      <c r="A70" s="29" t="s">
        <v>76</v>
      </c>
      <c r="B70" s="49"/>
      <c r="C70" s="49"/>
      <c r="D70" s="26"/>
      <c r="E70" s="26"/>
      <c r="F70" s="26"/>
      <c r="G70" s="26"/>
      <c r="H70" s="26"/>
      <c r="I70" s="49"/>
      <c r="J70" s="26"/>
      <c r="K70" s="26"/>
      <c r="L70" s="26"/>
      <c r="M70" s="49"/>
    </row>
    <row r="71" spans="1:14" customHeight="1" ht="25.5" s="6" customFormat="1">
      <c r="A71" s="30" t="s">
        <v>77</v>
      </c>
      <c r="B71" s="49"/>
      <c r="C71" s="49"/>
      <c r="D71" s="26"/>
      <c r="E71" s="26"/>
      <c r="F71" s="26"/>
      <c r="G71" s="26"/>
      <c r="H71" s="26"/>
      <c r="I71" s="49"/>
      <c r="J71" s="26"/>
      <c r="K71" s="26"/>
      <c r="L71" s="26"/>
      <c r="M71" s="49"/>
    </row>
    <row r="72" spans="1:14" customHeight="1" ht="17.25" s="6" customFormat="1">
      <c r="A72" s="29" t="s">
        <v>78</v>
      </c>
      <c r="B72" s="49"/>
      <c r="C72" s="49"/>
      <c r="D72" s="26"/>
      <c r="E72" s="26"/>
      <c r="F72" s="26"/>
      <c r="G72" s="26"/>
      <c r="H72" s="26"/>
      <c r="I72" s="49"/>
      <c r="J72" s="26"/>
      <c r="K72" s="26"/>
      <c r="L72" s="26"/>
      <c r="M72" s="49"/>
    </row>
    <row r="73" spans="1:14" customHeight="1" ht="25.5" s="6" customFormat="1">
      <c r="A73" s="29" t="s">
        <v>79</v>
      </c>
      <c r="B73" s="49"/>
      <c r="C73" s="49"/>
      <c r="D73" s="26"/>
      <c r="E73" s="26"/>
      <c r="F73" s="26"/>
      <c r="G73" s="26"/>
      <c r="H73" s="26"/>
      <c r="I73" s="49"/>
      <c r="J73" s="26"/>
      <c r="K73" s="26"/>
      <c r="L73" s="26"/>
      <c r="M73" s="49"/>
    </row>
    <row r="74" spans="1:14" customHeight="1" ht="17.25" s="6" customFormat="1">
      <c r="A74" s="29" t="s">
        <v>80</v>
      </c>
      <c r="B74" s="49"/>
      <c r="C74" s="49"/>
      <c r="D74" s="26"/>
      <c r="E74" s="26"/>
      <c r="F74" s="26"/>
      <c r="G74" s="26"/>
      <c r="H74" s="26"/>
      <c r="I74" s="49"/>
      <c r="J74" s="26"/>
      <c r="K74" s="26"/>
      <c r="L74" s="26"/>
      <c r="M74" s="49"/>
    </row>
    <row r="75" spans="1:14" customHeight="1" ht="17.25" s="6" customFormat="1">
      <c r="A75" s="29" t="s">
        <v>81</v>
      </c>
      <c r="B75" s="49"/>
      <c r="C75" s="49"/>
      <c r="D75" s="26"/>
      <c r="E75" s="26"/>
      <c r="F75" s="26"/>
      <c r="G75" s="26"/>
      <c r="H75" s="26"/>
      <c r="I75" s="49"/>
      <c r="J75" s="26"/>
      <c r="K75" s="26"/>
      <c r="L75" s="26"/>
      <c r="M75" s="49"/>
    </row>
    <row r="76" spans="1:14" customHeight="1" ht="25.5" s="6" customFormat="1">
      <c r="A76" s="29" t="s">
        <v>82</v>
      </c>
      <c r="B76" s="49"/>
      <c r="C76" s="49"/>
      <c r="D76" s="26">
        <v>650000</v>
      </c>
      <c r="E76" s="26"/>
      <c r="F76" s="26"/>
      <c r="G76" s="26"/>
      <c r="H76" s="26"/>
      <c r="I76" s="49"/>
      <c r="J76" s="26"/>
      <c r="K76" s="26"/>
      <c r="L76" s="26"/>
      <c r="M76" s="49"/>
    </row>
    <row r="77" spans="1:14" customHeight="1" ht="25.5" s="6" customFormat="1">
      <c r="A77" s="29" t="s">
        <v>83</v>
      </c>
      <c r="B77" s="49"/>
      <c r="C77" s="49"/>
      <c r="D77" s="26">
        <v>2000000</v>
      </c>
      <c r="E77" s="26"/>
      <c r="F77" s="26"/>
      <c r="G77" s="26"/>
      <c r="H77" s="26"/>
      <c r="I77" s="49"/>
      <c r="J77" s="26"/>
      <c r="K77" s="26"/>
      <c r="L77" s="26"/>
      <c r="M77" s="49"/>
    </row>
    <row r="78" spans="1:14" customHeight="1" ht="25.5" s="6" customFormat="1">
      <c r="A78" s="29" t="s">
        <v>84</v>
      </c>
      <c r="B78" s="49"/>
      <c r="C78" s="49"/>
      <c r="D78" s="26">
        <v>1991075.33</v>
      </c>
      <c r="E78" s="26"/>
      <c r="F78" s="26"/>
      <c r="G78" s="26"/>
      <c r="H78" s="26"/>
      <c r="I78" s="49"/>
      <c r="J78" s="26"/>
      <c r="K78" s="26"/>
      <c r="L78" s="26"/>
      <c r="M78" s="49"/>
    </row>
    <row r="79" spans="1:14" customHeight="1" ht="25.5" s="6" customFormat="1">
      <c r="A79" s="29" t="s">
        <v>85</v>
      </c>
      <c r="B79" s="49"/>
      <c r="C79" s="49"/>
      <c r="D79" s="26">
        <v>2680000</v>
      </c>
      <c r="E79" s="26"/>
      <c r="F79" s="26"/>
      <c r="G79" s="26"/>
      <c r="H79" s="26"/>
      <c r="I79" s="49"/>
      <c r="J79" s="26"/>
      <c r="K79" s="26"/>
      <c r="L79" s="26"/>
      <c r="M79" s="49"/>
    </row>
    <row r="80" spans="1:14" customHeight="1" ht="17.25" s="6" customFormat="1">
      <c r="A80" s="29" t="s">
        <v>86</v>
      </c>
      <c r="B80" s="49"/>
      <c r="C80" s="49"/>
      <c r="D80" s="26">
        <v>6940051.79</v>
      </c>
      <c r="E80" s="26"/>
      <c r="F80" s="26"/>
      <c r="G80" s="26"/>
      <c r="H80" s="26"/>
      <c r="I80" s="49"/>
      <c r="J80" s="26"/>
      <c r="K80" s="26"/>
      <c r="L80" s="26"/>
      <c r="M80" s="49"/>
    </row>
    <row r="81" spans="1:14" customHeight="1" ht="25.5" s="6" customFormat="1">
      <c r="A81" s="29" t="s">
        <v>87</v>
      </c>
      <c r="B81" s="49"/>
      <c r="C81" s="49"/>
      <c r="D81" s="26">
        <v>500000</v>
      </c>
      <c r="E81" s="26"/>
      <c r="F81" s="26"/>
      <c r="G81" s="26"/>
      <c r="H81" s="26"/>
      <c r="I81" s="49"/>
      <c r="J81" s="26"/>
      <c r="K81" s="26"/>
      <c r="L81" s="26"/>
      <c r="M81" s="49"/>
    </row>
    <row r="82" spans="1:14" customHeight="1" ht="25.5" s="6" customFormat="1">
      <c r="A82" s="30" t="s">
        <v>88</v>
      </c>
      <c r="B82" s="49"/>
      <c r="C82" s="49"/>
      <c r="D82" s="26">
        <v>1244677.15</v>
      </c>
      <c r="E82" s="26"/>
      <c r="F82" s="26"/>
      <c r="G82" s="26"/>
      <c r="H82" s="26"/>
      <c r="I82" s="49"/>
      <c r="J82" s="26"/>
      <c r="K82" s="26"/>
      <c r="L82" s="26"/>
      <c r="M82" s="49"/>
    </row>
    <row r="83" spans="1:14" customHeight="1" ht="17.25" s="6" customFormat="1">
      <c r="A83" s="29" t="s">
        <v>89</v>
      </c>
      <c r="B83" s="49"/>
      <c r="C83" s="49"/>
      <c r="D83" s="26">
        <v>1848800</v>
      </c>
      <c r="E83" s="26"/>
      <c r="F83" s="26"/>
      <c r="G83" s="26"/>
      <c r="H83" s="26"/>
      <c r="I83" s="49"/>
      <c r="J83" s="26"/>
      <c r="K83" s="26"/>
      <c r="L83" s="26"/>
      <c r="M83" s="49"/>
    </row>
    <row r="84" spans="1:14" customHeight="1" ht="25.5" s="6" customFormat="1">
      <c r="A84" s="29" t="s">
        <v>90</v>
      </c>
      <c r="B84" s="49"/>
      <c r="C84" s="49"/>
      <c r="D84" s="26">
        <v>549845</v>
      </c>
      <c r="E84" s="26"/>
      <c r="F84" s="26"/>
      <c r="G84" s="26"/>
      <c r="H84" s="26"/>
      <c r="I84" s="49"/>
      <c r="J84" s="26"/>
      <c r="K84" s="26"/>
      <c r="L84" s="26"/>
      <c r="M84" s="49"/>
    </row>
    <row r="85" spans="1:14" customHeight="1" ht="38.25" s="6" customFormat="1">
      <c r="A85" s="30" t="s">
        <v>91</v>
      </c>
      <c r="B85" s="49"/>
      <c r="C85" s="49"/>
      <c r="D85" s="26">
        <v>1549204.25</v>
      </c>
      <c r="E85" s="26"/>
      <c r="F85" s="26"/>
      <c r="G85" s="26"/>
      <c r="H85" s="26"/>
      <c r="I85" s="49"/>
      <c r="J85" s="26"/>
      <c r="K85" s="26"/>
      <c r="L85" s="26"/>
      <c r="M85" s="49"/>
    </row>
    <row r="86" spans="1:14" customHeight="1" ht="25.5" s="6" customFormat="1">
      <c r="A86" s="30" t="s">
        <v>92</v>
      </c>
      <c r="B86" s="49"/>
      <c r="C86" s="49"/>
      <c r="D86" s="26">
        <v>864900</v>
      </c>
      <c r="E86" s="26"/>
      <c r="F86" s="26"/>
      <c r="G86" s="26"/>
      <c r="H86" s="26"/>
      <c r="I86" s="49"/>
      <c r="J86" s="26"/>
      <c r="K86" s="26"/>
      <c r="L86" s="26"/>
      <c r="M86" s="49"/>
    </row>
    <row r="87" spans="1:14" customHeight="1" ht="25.5" s="6" customFormat="1">
      <c r="A87" s="30" t="s">
        <v>93</v>
      </c>
      <c r="B87" s="49"/>
      <c r="C87" s="49"/>
      <c r="D87" s="26">
        <v>324803</v>
      </c>
      <c r="E87" s="26"/>
      <c r="F87" s="26"/>
      <c r="G87" s="26"/>
      <c r="H87" s="26"/>
      <c r="I87" s="49"/>
      <c r="J87" s="26"/>
      <c r="K87" s="26"/>
      <c r="L87" s="26"/>
      <c r="M87" s="49"/>
    </row>
    <row r="88" spans="1:14" customHeight="1" ht="25.5" s="6" customFormat="1">
      <c r="A88" s="29" t="s">
        <v>94</v>
      </c>
      <c r="B88" s="49"/>
      <c r="C88" s="49"/>
      <c r="D88" s="26">
        <v>1197525</v>
      </c>
      <c r="E88" s="26"/>
      <c r="F88" s="26"/>
      <c r="G88" s="26"/>
      <c r="H88" s="26"/>
      <c r="I88" s="49"/>
      <c r="J88" s="26"/>
      <c r="K88" s="26"/>
      <c r="L88" s="26"/>
      <c r="M88" s="49"/>
    </row>
    <row r="89" spans="1:14" customHeight="1" ht="27.75" s="6" customFormat="1">
      <c r="A89" s="28" t="s">
        <v>95</v>
      </c>
      <c r="B89" s="49"/>
      <c r="C89" s="49"/>
      <c r="D89" s="26"/>
      <c r="E89" s="26">
        <v>316000</v>
      </c>
      <c r="F89" s="26"/>
      <c r="G89" s="26"/>
      <c r="H89" s="26"/>
      <c r="I89" s="49"/>
      <c r="J89" s="26"/>
      <c r="K89" s="26"/>
      <c r="L89" s="26"/>
      <c r="M89" s="49"/>
    </row>
    <row r="90" spans="1:14" customHeight="1" ht="25.5" s="6" customFormat="1">
      <c r="A90" s="29" t="s">
        <v>96</v>
      </c>
      <c r="B90" s="49"/>
      <c r="C90" s="49"/>
      <c r="D90" s="26"/>
      <c r="E90" s="26">
        <v>138500</v>
      </c>
      <c r="F90" s="26"/>
      <c r="G90" s="26"/>
      <c r="H90" s="26"/>
      <c r="I90" s="49"/>
      <c r="J90" s="26"/>
      <c r="K90" s="26"/>
      <c r="L90" s="26"/>
      <c r="M90" s="49"/>
    </row>
    <row r="91" spans="1:14" customHeight="1" ht="17.25" s="6" customFormat="1">
      <c r="A91" s="29" t="s">
        <v>97</v>
      </c>
      <c r="B91" s="49"/>
      <c r="C91" s="49"/>
      <c r="D91" s="26"/>
      <c r="E91" s="26">
        <v>481650</v>
      </c>
      <c r="F91" s="26"/>
      <c r="G91" s="26"/>
      <c r="H91" s="26"/>
      <c r="I91" s="49"/>
      <c r="J91" s="26"/>
      <c r="K91" s="26"/>
      <c r="L91" s="26"/>
      <c r="M91" s="49"/>
    </row>
    <row r="92" spans="1:14" customHeight="1" ht="17.25" s="6" customFormat="1">
      <c r="A92" s="31" t="s">
        <v>98</v>
      </c>
      <c r="B92" s="49"/>
      <c r="C92" s="49"/>
      <c r="D92" s="26"/>
      <c r="E92" s="26">
        <v>276000</v>
      </c>
      <c r="F92" s="26"/>
      <c r="G92" s="26"/>
      <c r="H92" s="26"/>
      <c r="I92" s="49"/>
      <c r="J92" s="26"/>
      <c r="K92" s="26"/>
      <c r="L92" s="26"/>
      <c r="M92" s="49"/>
    </row>
    <row r="93" spans="1:14" customHeight="1" ht="25.5" s="6" customFormat="1">
      <c r="A93" s="29" t="s">
        <v>99</v>
      </c>
      <c r="B93" s="49"/>
      <c r="C93" s="49"/>
      <c r="D93" s="26"/>
      <c r="E93" s="26">
        <v>2998694.5</v>
      </c>
      <c r="F93" s="26"/>
      <c r="G93" s="26"/>
      <c r="H93" s="26"/>
      <c r="I93" s="49"/>
      <c r="J93" s="26"/>
      <c r="K93" s="26"/>
      <c r="L93" s="26"/>
      <c r="M93" s="49"/>
    </row>
    <row r="94" spans="1:14" customHeight="1" ht="17.25" s="6" customFormat="1">
      <c r="A94" s="29" t="s">
        <v>100</v>
      </c>
      <c r="B94" s="49"/>
      <c r="C94" s="49"/>
      <c r="D94" s="26"/>
      <c r="E94" s="26">
        <v>745000</v>
      </c>
      <c r="F94" s="26"/>
      <c r="G94" s="26"/>
      <c r="H94" s="26"/>
      <c r="I94" s="49"/>
      <c r="J94" s="26"/>
      <c r="K94" s="26"/>
      <c r="L94" s="26"/>
      <c r="M94" s="49"/>
    </row>
    <row r="95" spans="1:14" customHeight="1" ht="17.25" s="6" customFormat="1">
      <c r="A95" s="29" t="s">
        <v>101</v>
      </c>
      <c r="B95" s="49"/>
      <c r="C95" s="49"/>
      <c r="D95" s="26"/>
      <c r="E95" s="26">
        <v>499000</v>
      </c>
      <c r="F95" s="26"/>
      <c r="G95" s="26"/>
      <c r="H95" s="26"/>
      <c r="I95" s="49"/>
      <c r="J95" s="26"/>
      <c r="K95" s="26"/>
      <c r="L95" s="26"/>
      <c r="M95" s="49"/>
    </row>
    <row r="96" spans="1:14" customHeight="1" ht="17.25" s="6" customFormat="1">
      <c r="A96" s="29" t="s">
        <v>102</v>
      </c>
      <c r="B96" s="49"/>
      <c r="C96" s="49"/>
      <c r="D96" s="26"/>
      <c r="E96" s="26">
        <v>4624000</v>
      </c>
      <c r="F96" s="26"/>
      <c r="G96" s="26"/>
      <c r="H96" s="26"/>
      <c r="I96" s="49"/>
      <c r="J96" s="26"/>
      <c r="K96" s="26"/>
      <c r="L96" s="26"/>
      <c r="M96" s="49"/>
    </row>
    <row r="97" spans="1:14" customHeight="1" ht="17.25" s="6" customFormat="1">
      <c r="A97" s="29" t="s">
        <v>103</v>
      </c>
      <c r="B97" s="49"/>
      <c r="C97" s="49"/>
      <c r="D97" s="26"/>
      <c r="E97" s="26">
        <v>1584000</v>
      </c>
      <c r="F97" s="26"/>
      <c r="G97" s="26"/>
      <c r="H97" s="26"/>
      <c r="I97" s="49"/>
      <c r="J97" s="26"/>
      <c r="K97" s="26"/>
      <c r="L97" s="26"/>
      <c r="M97" s="49"/>
    </row>
    <row r="98" spans="1:14" customHeight="1" ht="17.25" s="6" customFormat="1">
      <c r="A98" s="29" t="s">
        <v>104</v>
      </c>
      <c r="B98" s="49"/>
      <c r="C98" s="49"/>
      <c r="D98" s="26"/>
      <c r="E98" s="26">
        <v>1779000</v>
      </c>
      <c r="F98" s="26"/>
      <c r="G98" s="26"/>
      <c r="H98" s="26"/>
      <c r="I98" s="49"/>
      <c r="J98" s="26"/>
      <c r="K98" s="26"/>
      <c r="L98" s="26"/>
      <c r="M98" s="49"/>
    </row>
    <row r="99" spans="1:14" customHeight="1" ht="25.5" s="6" customFormat="1">
      <c r="A99" s="29" t="s">
        <v>105</v>
      </c>
      <c r="B99" s="49"/>
      <c r="C99" s="49"/>
      <c r="D99" s="26"/>
      <c r="E99" s="26">
        <v>500000</v>
      </c>
      <c r="F99" s="26"/>
      <c r="G99" s="26"/>
      <c r="H99" s="26"/>
      <c r="I99" s="49"/>
      <c r="J99" s="26"/>
      <c r="K99" s="26"/>
      <c r="L99" s="26"/>
      <c r="M99" s="49"/>
    </row>
    <row r="100" spans="1:14" customHeight="1" ht="25.5" s="6" customFormat="1">
      <c r="A100" s="29" t="s">
        <v>106</v>
      </c>
      <c r="B100" s="49"/>
      <c r="C100" s="49"/>
      <c r="D100" s="26"/>
      <c r="E100" s="26">
        <v>500000</v>
      </c>
      <c r="F100" s="26"/>
      <c r="G100" s="26"/>
      <c r="H100" s="26"/>
      <c r="I100" s="49"/>
      <c r="J100" s="26"/>
      <c r="K100" s="26"/>
      <c r="L100" s="26"/>
      <c r="M100" s="49"/>
    </row>
    <row r="101" spans="1:14" customHeight="1" ht="25.5" s="6" customFormat="1">
      <c r="A101" s="29" t="s">
        <v>107</v>
      </c>
      <c r="B101" s="49"/>
      <c r="C101" s="49"/>
      <c r="D101" s="26"/>
      <c r="E101" s="26">
        <v>900000</v>
      </c>
      <c r="F101" s="26"/>
      <c r="G101" s="26"/>
      <c r="H101" s="26"/>
      <c r="I101" s="49"/>
      <c r="J101" s="26"/>
      <c r="K101" s="26"/>
      <c r="L101" s="26"/>
      <c r="M101" s="49"/>
    </row>
    <row r="102" spans="1:14" customHeight="1" ht="17.25" s="6" customFormat="1">
      <c r="A102" s="29" t="s">
        <v>108</v>
      </c>
      <c r="B102" s="49"/>
      <c r="C102" s="49"/>
      <c r="D102" s="26"/>
      <c r="E102" s="26"/>
      <c r="F102" s="26">
        <v>1000000</v>
      </c>
      <c r="G102" s="26"/>
      <c r="H102" s="26"/>
      <c r="I102" s="49"/>
      <c r="J102" s="26"/>
      <c r="K102" s="26"/>
      <c r="L102" s="26"/>
      <c r="M102" s="49"/>
    </row>
    <row r="103" spans="1:14" customHeight="1" ht="17.25" s="6" customFormat="1">
      <c r="A103" s="29" t="s">
        <v>109</v>
      </c>
      <c r="B103" s="49"/>
      <c r="C103" s="49"/>
      <c r="D103" s="26"/>
      <c r="E103" s="26"/>
      <c r="F103" s="26">
        <v>4536358</v>
      </c>
      <c r="G103" s="26"/>
      <c r="H103" s="26"/>
      <c r="I103" s="49"/>
      <c r="J103" s="26"/>
      <c r="K103" s="26"/>
      <c r="L103" s="26"/>
      <c r="M103" s="49"/>
    </row>
    <row r="104" spans="1:14" customHeight="1" ht="40.5" s="6" customFormat="1">
      <c r="A104" s="32" t="s">
        <v>110</v>
      </c>
      <c r="B104" s="49"/>
      <c r="C104" s="49"/>
      <c r="D104" s="26"/>
      <c r="E104" s="26"/>
      <c r="F104" s="26">
        <v>6000000</v>
      </c>
      <c r="G104" s="26"/>
      <c r="H104" s="26"/>
      <c r="I104" s="49"/>
      <c r="J104" s="26"/>
      <c r="K104" s="26"/>
      <c r="L104" s="26"/>
      <c r="M104" s="49"/>
    </row>
    <row r="105" spans="1:14" customHeight="1" ht="40.5" s="6" customFormat="1">
      <c r="A105" s="32" t="s">
        <v>111</v>
      </c>
      <c r="B105" s="49"/>
      <c r="C105" s="49"/>
      <c r="D105" s="26"/>
      <c r="E105" s="26"/>
      <c r="F105" s="26">
        <v>22035.9</v>
      </c>
      <c r="G105" s="26"/>
      <c r="H105" s="26"/>
      <c r="I105" s="49"/>
      <c r="J105" s="26"/>
      <c r="K105" s="26"/>
      <c r="L105" s="26"/>
      <c r="M105" s="49"/>
    </row>
    <row r="106" spans="1:14" customHeight="1" ht="66" s="6" customFormat="1">
      <c r="A106" s="32" t="s">
        <v>112</v>
      </c>
      <c r="B106" s="49"/>
      <c r="C106" s="49"/>
      <c r="D106" s="26"/>
      <c r="E106" s="26"/>
      <c r="F106" s="26">
        <v>1977883</v>
      </c>
      <c r="G106" s="26"/>
      <c r="H106" s="26"/>
      <c r="I106" s="49"/>
      <c r="J106" s="26"/>
      <c r="K106" s="26"/>
      <c r="L106" s="26"/>
      <c r="M106" s="49"/>
    </row>
    <row r="107" spans="1:14" customHeight="1" ht="66" s="6" customFormat="1">
      <c r="A107" s="32" t="s">
        <v>113</v>
      </c>
      <c r="B107" s="49"/>
      <c r="C107" s="49"/>
      <c r="D107" s="26"/>
      <c r="E107" s="26"/>
      <c r="F107" s="26">
        <v>296000</v>
      </c>
      <c r="G107" s="26"/>
      <c r="H107" s="26"/>
      <c r="I107" s="49"/>
      <c r="J107" s="26"/>
      <c r="K107" s="26"/>
      <c r="L107" s="26"/>
      <c r="M107" s="49"/>
    </row>
    <row r="108" spans="1:14" customHeight="1" ht="27.75" s="6" customFormat="1">
      <c r="A108" s="32" t="s">
        <v>114</v>
      </c>
      <c r="B108" s="49"/>
      <c r="C108" s="49"/>
      <c r="D108" s="26"/>
      <c r="E108" s="26"/>
      <c r="F108" s="26">
        <v>399000</v>
      </c>
      <c r="G108" s="26"/>
      <c r="H108" s="26"/>
      <c r="I108" s="49"/>
      <c r="J108" s="26"/>
      <c r="K108" s="26"/>
      <c r="L108" s="26"/>
      <c r="M108" s="49"/>
    </row>
    <row r="109" spans="1:14" customHeight="1" ht="53.25" s="6" customFormat="1">
      <c r="A109" s="32" t="s">
        <v>115</v>
      </c>
      <c r="B109" s="49"/>
      <c r="C109" s="49"/>
      <c r="D109" s="26"/>
      <c r="E109" s="26"/>
      <c r="F109" s="26">
        <v>100000</v>
      </c>
      <c r="G109" s="26"/>
      <c r="H109" s="26"/>
      <c r="I109" s="49"/>
      <c r="J109" s="26"/>
      <c r="K109" s="26"/>
      <c r="L109" s="26"/>
      <c r="M109" s="49"/>
    </row>
    <row r="110" spans="1:14" customHeight="1" ht="27.75" s="6" customFormat="1">
      <c r="A110" s="32" t="s">
        <v>116</v>
      </c>
      <c r="B110" s="49"/>
      <c r="C110" s="49"/>
      <c r="D110" s="26"/>
      <c r="E110" s="26"/>
      <c r="F110" s="26">
        <v>0</v>
      </c>
      <c r="G110" s="26"/>
      <c r="H110" s="26"/>
      <c r="I110" s="49"/>
      <c r="J110" s="26"/>
      <c r="K110" s="26"/>
      <c r="L110" s="26"/>
      <c r="M110" s="49"/>
    </row>
    <row r="111" spans="1:14" customHeight="1" ht="27.75" s="6" customFormat="1">
      <c r="A111" s="32" t="s">
        <v>117</v>
      </c>
      <c r="B111" s="49"/>
      <c r="C111" s="49"/>
      <c r="D111" s="26"/>
      <c r="E111" s="26"/>
      <c r="F111" s="26">
        <v>0</v>
      </c>
      <c r="G111" s="26"/>
      <c r="H111" s="26"/>
      <c r="I111" s="49"/>
      <c r="J111" s="26"/>
      <c r="K111" s="26"/>
      <c r="L111" s="26"/>
      <c r="M111" s="49"/>
    </row>
    <row r="112" spans="1:14" customHeight="1" ht="40.5" s="6" customFormat="1">
      <c r="A112" s="28" t="s">
        <v>118</v>
      </c>
      <c r="B112" s="49"/>
      <c r="C112" s="49"/>
      <c r="D112" s="26"/>
      <c r="E112" s="26"/>
      <c r="F112" s="26"/>
      <c r="G112" s="26">
        <v>436155</v>
      </c>
      <c r="H112" s="26"/>
      <c r="I112" s="49"/>
      <c r="J112" s="26"/>
      <c r="K112" s="26"/>
      <c r="L112" s="26"/>
      <c r="M112" s="49"/>
    </row>
    <row r="113" spans="1:14" customHeight="1" ht="17.25" s="6" customFormat="1">
      <c r="A113" s="27" t="s">
        <v>119</v>
      </c>
      <c r="B113" s="49"/>
      <c r="C113" s="49"/>
      <c r="D113" s="26"/>
      <c r="E113" s="26"/>
      <c r="F113" s="26"/>
      <c r="G113" s="26">
        <v>204733</v>
      </c>
      <c r="H113" s="26"/>
      <c r="I113" s="49"/>
      <c r="J113" s="26"/>
      <c r="K113" s="26"/>
      <c r="L113" s="26"/>
      <c r="M113" s="49"/>
    </row>
    <row r="114" spans="1:14" customHeight="1" ht="17.25" s="6" customFormat="1">
      <c r="A114" s="28" t="s">
        <v>120</v>
      </c>
      <c r="B114" s="49"/>
      <c r="C114" s="49"/>
      <c r="D114" s="26"/>
      <c r="E114" s="26"/>
      <c r="F114" s="26"/>
      <c r="G114" s="26">
        <v>788609</v>
      </c>
      <c r="H114" s="26"/>
      <c r="I114" s="49"/>
      <c r="J114" s="26"/>
      <c r="K114" s="26"/>
      <c r="L114" s="26"/>
      <c r="M114" s="49"/>
    </row>
    <row r="115" spans="1:14" customHeight="1" ht="17.25" s="6" customFormat="1">
      <c r="A115" s="28" t="s">
        <v>121</v>
      </c>
      <c r="B115" s="49"/>
      <c r="C115" s="49"/>
      <c r="D115" s="26"/>
      <c r="E115" s="26"/>
      <c r="F115" s="26"/>
      <c r="G115" s="26">
        <v>262550</v>
      </c>
      <c r="H115" s="26"/>
      <c r="I115" s="49"/>
      <c r="J115" s="26"/>
      <c r="K115" s="26"/>
      <c r="L115" s="26"/>
      <c r="M115" s="49"/>
    </row>
    <row r="116" spans="1:14" customHeight="1" ht="27.75" s="6" customFormat="1">
      <c r="A116" s="28" t="s">
        <v>122</v>
      </c>
      <c r="B116" s="49"/>
      <c r="C116" s="49"/>
      <c r="D116" s="26"/>
      <c r="E116" s="26"/>
      <c r="F116" s="26"/>
      <c r="G116" s="26">
        <v>62301.9</v>
      </c>
      <c r="H116" s="26"/>
      <c r="I116" s="49"/>
      <c r="J116" s="26"/>
      <c r="K116" s="26"/>
      <c r="L116" s="26"/>
      <c r="M116" s="49"/>
    </row>
    <row r="117" spans="1:14" customHeight="1" ht="17.25" s="6" customFormat="1">
      <c r="A117" s="28" t="s">
        <v>123</v>
      </c>
      <c r="B117" s="49"/>
      <c r="C117" s="49"/>
      <c r="D117" s="26"/>
      <c r="E117" s="26"/>
      <c r="F117" s="26"/>
      <c r="G117" s="26">
        <v>845887</v>
      </c>
      <c r="H117" s="26"/>
      <c r="I117" s="49"/>
      <c r="J117" s="26"/>
      <c r="K117" s="26"/>
      <c r="L117" s="26"/>
      <c r="M117" s="49"/>
    </row>
    <row r="118" spans="1:14" customHeight="1" ht="17.25" s="6" customFormat="1">
      <c r="A118" s="28" t="s">
        <v>124</v>
      </c>
      <c r="B118" s="49"/>
      <c r="C118" s="49"/>
      <c r="D118" s="26"/>
      <c r="E118" s="26"/>
      <c r="F118" s="26"/>
      <c r="G118" s="26">
        <v>640000</v>
      </c>
      <c r="H118" s="26"/>
      <c r="I118" s="49"/>
      <c r="J118" s="26"/>
      <c r="K118" s="26"/>
      <c r="L118" s="26"/>
      <c r="M118" s="49"/>
    </row>
    <row r="119" spans="1:14" customHeight="1" ht="17.25" s="6" customFormat="1">
      <c r="A119" s="28" t="s">
        <v>125</v>
      </c>
      <c r="B119" s="49"/>
      <c r="C119" s="49"/>
      <c r="D119" s="26"/>
      <c r="E119" s="26"/>
      <c r="F119" s="26"/>
      <c r="G119" s="26">
        <v>0</v>
      </c>
      <c r="H119" s="26"/>
      <c r="I119" s="49"/>
      <c r="J119" s="26"/>
      <c r="K119" s="26"/>
      <c r="L119" s="26"/>
      <c r="M119" s="49"/>
    </row>
    <row r="120" spans="1:14" customHeight="1" ht="27.75" s="6" customFormat="1">
      <c r="A120" s="28" t="s">
        <v>126</v>
      </c>
      <c r="B120" s="49"/>
      <c r="C120" s="49"/>
      <c r="D120" s="26"/>
      <c r="E120" s="26"/>
      <c r="F120" s="26"/>
      <c r="G120" s="26">
        <v>0</v>
      </c>
      <c r="H120" s="26"/>
      <c r="I120" s="49"/>
      <c r="J120" s="26"/>
      <c r="K120" s="26"/>
      <c r="L120" s="26"/>
      <c r="M120" s="49"/>
    </row>
    <row r="121" spans="1:14" customHeight="1" ht="40.5" s="6" customFormat="1">
      <c r="A121" s="28" t="s">
        <v>127</v>
      </c>
      <c r="B121" s="49"/>
      <c r="C121" s="49"/>
      <c r="D121" s="26"/>
      <c r="E121" s="26"/>
      <c r="F121" s="26"/>
      <c r="G121" s="26">
        <v>1429000</v>
      </c>
      <c r="H121" s="26"/>
      <c r="I121" s="49"/>
      <c r="J121" s="26"/>
      <c r="K121" s="26"/>
      <c r="L121" s="26"/>
      <c r="M121" s="49"/>
    </row>
    <row r="122" spans="1:14" customHeight="1" ht="27.75" s="6" customFormat="1">
      <c r="A122" s="28" t="s">
        <v>128</v>
      </c>
      <c r="B122" s="49"/>
      <c r="C122" s="49"/>
      <c r="D122" s="26"/>
      <c r="E122" s="26"/>
      <c r="F122" s="26"/>
      <c r="G122" s="26">
        <v>30600</v>
      </c>
      <c r="H122" s="26"/>
      <c r="I122" s="49"/>
      <c r="J122" s="26"/>
      <c r="K122" s="26"/>
      <c r="L122" s="26"/>
      <c r="M122" s="49"/>
    </row>
    <row r="123" spans="1:14" customHeight="1" ht="27.75" s="6" customFormat="1">
      <c r="A123" s="28" t="s">
        <v>129</v>
      </c>
      <c r="B123" s="49"/>
      <c r="C123" s="49"/>
      <c r="D123" s="26"/>
      <c r="E123" s="26"/>
      <c r="F123" s="26"/>
      <c r="G123" s="26"/>
      <c r="H123" s="26">
        <v>1800000</v>
      </c>
      <c r="I123" s="49"/>
      <c r="J123" s="26"/>
      <c r="K123" s="26"/>
      <c r="L123" s="26"/>
      <c r="M123" s="49"/>
    </row>
    <row r="124" spans="1:14" customHeight="1" ht="15.75" s="6" customFormat="1">
      <c r="A124" s="28" t="s">
        <v>130</v>
      </c>
      <c r="B124" s="26">
        <f>SUM(B24:B123)</f>
        <v>0</v>
      </c>
      <c r="C124" s="26">
        <f>SUM(C65:C123)</f>
        <v>6500</v>
      </c>
      <c r="D124" s="26">
        <f>SUM(D24:D123)</f>
        <v>22340881.52</v>
      </c>
      <c r="E124" s="26">
        <f>SUM(E24:E123)</f>
        <v>15341844.5</v>
      </c>
      <c r="F124" s="26">
        <f>SUM(F66:F123)</f>
        <v>14331276.9</v>
      </c>
      <c r="G124" s="26">
        <f>SUM(G24:G123)</f>
        <v>4699835.9</v>
      </c>
      <c r="H124" s="26">
        <f>SUM(H24:H123)</f>
        <v>1800000</v>
      </c>
      <c r="I124" s="26">
        <f>SUM(I24:I123)</f>
        <v>0</v>
      </c>
      <c r="J124" s="26"/>
      <c r="K124" s="26"/>
      <c r="L124" s="26"/>
      <c r="M124" s="26">
        <f>SUM(C124:I124)</f>
        <v>58520338.82</v>
      </c>
    </row>
    <row r="125" spans="1:14" customHeight="1" ht="39" s="6" customFormat="1">
      <c r="A125" s="28" t="s">
        <v>131</v>
      </c>
      <c r="B125" s="26"/>
      <c r="C125" s="26"/>
      <c r="D125" s="26">
        <v>3518683.04</v>
      </c>
      <c r="E125" s="26">
        <v>749338.77</v>
      </c>
      <c r="F125" s="26">
        <v>1622599.31</v>
      </c>
      <c r="G125" s="26">
        <v>261252.21</v>
      </c>
      <c r="H125" s="26">
        <v>6239841.91</v>
      </c>
      <c r="I125" s="26"/>
      <c r="J125" s="26"/>
      <c r="K125" s="26"/>
      <c r="L125" s="26"/>
      <c r="M125" s="26">
        <f>SUM(D125:L125)</f>
        <v>12391715.24</v>
      </c>
    </row>
    <row r="126" spans="1:14" customHeight="1" ht="15.75" s="6" customFormat="1">
      <c r="A126" s="27" t="s">
        <v>132</v>
      </c>
      <c r="B126" s="26">
        <f>SUM(B24:B66)</f>
        <v>0</v>
      </c>
      <c r="C126" s="26">
        <f>C65</f>
        <v>6500</v>
      </c>
      <c r="D126" s="26">
        <f>SUM(D124:D125)</f>
        <v>25859564.56</v>
      </c>
      <c r="E126" s="26">
        <f>SUM(E124:E125)</f>
        <v>16091183.27</v>
      </c>
      <c r="F126" s="26">
        <f>SUM(F124:F125)</f>
        <v>15953876.21</v>
      </c>
      <c r="G126" s="26">
        <f>SUM(G124:G125)</f>
        <v>4961088.11</v>
      </c>
      <c r="H126" s="26">
        <f>SUM(H124:H125)</f>
        <v>8039841.91</v>
      </c>
      <c r="I126" s="26">
        <f>SUM(I124:I125)</f>
        <v>0</v>
      </c>
      <c r="J126" s="26"/>
      <c r="K126" s="26"/>
      <c r="L126" s="26"/>
      <c r="M126" s="26">
        <f>M65+M124+M125</f>
        <v>70918554.06</v>
      </c>
    </row>
    <row r="127" spans="1:14" customHeight="1" ht="15.75" s="6" customFormat="1">
      <c r="A127" s="27" t="s">
        <v>133</v>
      </c>
      <c r="B127" s="26">
        <f>B20-B126</f>
        <v>17244107.27</v>
      </c>
      <c r="C127" s="26">
        <f>C20-C126</f>
        <v>40229750.28</v>
      </c>
      <c r="D127" s="26">
        <f>D20-D126</f>
        <v>1402055.09</v>
      </c>
      <c r="E127" s="26">
        <f>E20-E126</f>
        <v>204155.5</v>
      </c>
      <c r="F127" s="26">
        <f>F20-F126</f>
        <v>668723.1</v>
      </c>
      <c r="G127" s="26">
        <f>G20-G126</f>
        <v>5479164.1</v>
      </c>
      <c r="H127" s="26">
        <f>H20-H126</f>
        <v>900000</v>
      </c>
      <c r="I127" s="26">
        <f>I20-I126</f>
        <v>45119494.07</v>
      </c>
      <c r="J127" s="26"/>
      <c r="K127" s="26"/>
      <c r="L127" s="26"/>
      <c r="M127" s="26">
        <f>M20-M65-M126</f>
        <v>111234449.41</v>
      </c>
      <c r="N127" s="47"/>
    </row>
    <row r="128" spans="1:14" customHeight="1" ht="15.75" s="3" customFormat="1">
      <c r="A128" s="24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3" t="s">
        <v>134</v>
      </c>
    </row>
    <row r="129" spans="1:14" customHeight="1" ht="15.75" s="3" customFormat="1">
      <c r="A129" s="35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</row>
    <row r="130" spans="1:14" customHeight="1" ht="15.75" s="40" customFormat="1">
      <c r="A130" s="41" t="s">
        <v>135</v>
      </c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</row>
    <row r="131" spans="1:14" customHeight="1" ht="15.75" s="3" customFormat="1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</row>
    <row r="132" spans="1:14" customHeight="1" ht="15.75" s="3" customFormat="1">
      <c r="A132" s="1"/>
      <c r="B132" s="9"/>
      <c r="C132" s="9"/>
      <c r="D132" s="9"/>
      <c r="E132" s="9"/>
      <c r="F132" s="9"/>
      <c r="G132" s="9"/>
      <c r="H132" s="9"/>
      <c r="I132" s="9"/>
      <c r="J132" s="9"/>
      <c r="M132" s="9"/>
    </row>
    <row r="133" spans="1:14" customHeight="1" ht="15.75" s="3" customFormat="1">
      <c r="A133" s="1"/>
      <c r="B133" s="9"/>
      <c r="C133" s="9"/>
      <c r="D133" s="9"/>
      <c r="E133" s="9"/>
      <c r="F133" s="9"/>
      <c r="G133" s="9"/>
      <c r="H133" s="9"/>
      <c r="I133" s="9"/>
      <c r="J133" s="9"/>
      <c r="M133" s="9"/>
    </row>
    <row r="134" spans="1:14" customHeight="1" ht="15.75">
      <c r="A134" s="42" t="s">
        <v>136</v>
      </c>
      <c r="B134" s="38"/>
    </row>
    <row r="135" spans="1:14" customHeight="1" ht="15.75">
      <c r="A135" s="43" t="s">
        <v>137</v>
      </c>
      <c r="B135" s="3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M3"/>
    <mergeCell ref="B9:C9"/>
    <mergeCell ref="E9:I9"/>
    <mergeCell ref="J9:J10"/>
    <mergeCell ref="K9:K10"/>
    <mergeCell ref="L9:L10"/>
    <mergeCell ref="M9:M10"/>
    <mergeCell ref="A9:A10"/>
    <mergeCell ref="A130:M130"/>
  </mergeCells>
  <printOptions gridLines="false" gridLinesSet="true" horizontalCentered="true"/>
  <pageMargins left="0.19685039370079" right="0.19685039370079" top="0.74803149606299" bottom="0.39370078740157" header="0" footer="0"/>
  <pageSetup paperSize="10000" orientation="landscape" scale="80" fitToHeight="0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8 - LDRRMFU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</dc:creator>
  <cp:lastModifiedBy>Angeline</cp:lastModifiedBy>
  <dcterms:created xsi:type="dcterms:W3CDTF">2013-07-18T05:18:17+08:00</dcterms:created>
  <dcterms:modified xsi:type="dcterms:W3CDTF">2023-04-20T15:04:25+08:00</dcterms:modified>
  <dc:title/>
  <dc:description/>
  <dc:subject/>
  <cp:keywords/>
  <cp:category/>
</cp:coreProperties>
</file>