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rm 7 - DFU" sheetId="1" r:id="rId4"/>
    <sheet name="FDPP LICENSE" sheetId="2" state="veryHidden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<sst xmlns="http://schemas.openxmlformats.org/spreadsheetml/2006/main" uniqueCount="167">
  <si>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FDP Form 7 - 20% Development Fund Utilization</t>
  </si>
  <si>
    <t>UTILIZATION OF THE 20%  OF THE NATIONAL TAX ALLOTMENT</t>
  </si>
  <si>
    <t>REGION:</t>
  </si>
  <si>
    <t>REGION XIII - CARAGA</t>
  </si>
  <si>
    <t>CALENDAR YEAR:</t>
  </si>
  <si>
    <t>PROVINCE:</t>
  </si>
  <si>
    <t>SURIGAO DEL NORTE</t>
  </si>
  <si>
    <t>QUARTER:</t>
  </si>
  <si>
    <t>CITY/MUNICIPALITY:</t>
  </si>
  <si>
    <t>CITY OF SURIGAO (Capital)</t>
  </si>
  <si>
    <t>Program or
Project</t>
  </si>
  <si>
    <t>Location</t>
  </si>
  <si>
    <t>Total Cost</t>
  </si>
  <si>
    <t>Date Started</t>
  </si>
  <si>
    <t>Target
Completion
Date</t>
  </si>
  <si>
    <t>Project Status</t>
  </si>
  <si>
    <t>No. of
Extensions, if
any</t>
  </si>
  <si>
    <t>Remarks</t>
  </si>
  <si>
    <t>% of
Completion</t>
  </si>
  <si>
    <t>Total Cost Incurred
to Date</t>
  </si>
  <si>
    <t>SOCIAL DEVELOPMENT PROJECTS</t>
  </si>
  <si>
    <t>Land</t>
  </si>
  <si>
    <t>Land Acquisition for New City Development</t>
  </si>
  <si>
    <t>Total Land</t>
  </si>
  <si>
    <t>Water Supply System:</t>
  </si>
  <si>
    <t>Construction of Water System in Brgy. Day-asan Phase 2</t>
  </si>
  <si>
    <t>Brgy. Day-asan</t>
  </si>
  <si>
    <t>April 24, 2024</t>
  </si>
  <si>
    <t>July 22, 2024</t>
  </si>
  <si>
    <t>On-going</t>
  </si>
  <si>
    <t>Construction of Water System in Brgy. Catadman Phase 2</t>
  </si>
  <si>
    <t>Brgy. Catadman</t>
  </si>
  <si>
    <t>May 14, 2024</t>
  </si>
  <si>
    <t>July 12, 2024</t>
  </si>
  <si>
    <t>Completed</t>
  </si>
  <si>
    <t>Construction of Water System in Brgy. Baybay Phase 2</t>
  </si>
  <si>
    <t>Brgy. Baybay</t>
  </si>
  <si>
    <t>Construction of Water System in Brgy. Bitaugan Phase 2</t>
  </si>
  <si>
    <t>Brgy. Bitaugan</t>
  </si>
  <si>
    <t>Construction of Water System in Brgy. San Jose Phase 2</t>
  </si>
  <si>
    <t>Brgy. San Jose</t>
  </si>
  <si>
    <t>June 13, 2024</t>
  </si>
  <si>
    <t>October 25, 2024</t>
  </si>
  <si>
    <t>Construction of Water System in Brgy.Alang-Alang Phase 2</t>
  </si>
  <si>
    <t>Brgy.Alang-Alang</t>
  </si>
  <si>
    <t>October 5, 2024</t>
  </si>
  <si>
    <t>Construction of Water System in Brgy. Buenavista Phase 2</t>
  </si>
  <si>
    <t>Brgy. Buenavista</t>
  </si>
  <si>
    <t>June 21, 2024</t>
  </si>
  <si>
    <t>November 2, 2024</t>
  </si>
  <si>
    <t>Construction of Water System in Brgy. Libuac Phase 2</t>
  </si>
  <si>
    <t>Brgy. Libuac</t>
  </si>
  <si>
    <t>Construction of Water System in Brgy. Cantiasay Phase 2</t>
  </si>
  <si>
    <t>Brgy. Cantiasay</t>
  </si>
  <si>
    <t>Construction of Water System in Brgy. Aurora Phase 2</t>
  </si>
  <si>
    <t>Brgy. Aurora</t>
  </si>
  <si>
    <t>Total Water Supply</t>
  </si>
  <si>
    <t>Buildings:</t>
  </si>
  <si>
    <t>Reconstruction of Multi-Purpose Building, Phase 1</t>
  </si>
  <si>
    <t>Brgy. Alegria</t>
  </si>
  <si>
    <t>Construction/Completion of Panggaboon Multi-Purpose Building</t>
  </si>
  <si>
    <t>Brgy. Bonifacio</t>
  </si>
  <si>
    <t>June 17, 2024</t>
  </si>
  <si>
    <t>August 15, 2024</t>
  </si>
  <si>
    <t>Construction of Plublic Library</t>
  </si>
  <si>
    <t>Total Building</t>
  </si>
  <si>
    <t>School Building:</t>
  </si>
  <si>
    <t>Completion of Daycare Center - Phase 2</t>
  </si>
  <si>
    <t>Brgy. Danawan</t>
  </si>
  <si>
    <t>July 2, 2024</t>
  </si>
  <si>
    <t>October 29, 2024</t>
  </si>
  <si>
    <t>Total School Buildings</t>
  </si>
  <si>
    <t>Hospital and Health Center:</t>
  </si>
  <si>
    <t>Construction of 2-3 Storey Barangay Health Center</t>
  </si>
  <si>
    <t>Brgy. Taft</t>
  </si>
  <si>
    <t>April 19, 2024</t>
  </si>
  <si>
    <t>January 13, 2025</t>
  </si>
  <si>
    <t>Total Hospital and Health Center</t>
  </si>
  <si>
    <t>Other Structures:</t>
  </si>
  <si>
    <t>Rehabilitation of Covered Court/Evacuation Center, Brgy. Nonoc Phase 2</t>
  </si>
  <si>
    <t>Brgy. Nonoc</t>
  </si>
  <si>
    <t>June 3, 2024</t>
  </si>
  <si>
    <t>August 31, 2024</t>
  </si>
  <si>
    <t>Rehabilitation of Multi-Purpose Gym, Brgy. Talisay Phase 2</t>
  </si>
  <si>
    <t>Brgy. Talisay</t>
  </si>
  <si>
    <t>Rehabilitation of Brgy. Covered Court, Phase 1, Brgy, Alang-Alang</t>
  </si>
  <si>
    <t>Brgy. Alang-Alang</t>
  </si>
  <si>
    <t>June 5, 2024</t>
  </si>
  <si>
    <t>August 3, 2024</t>
  </si>
  <si>
    <t>Rehabilitation of Multi-Purpose Gym, Brgy. Cantiasay</t>
  </si>
  <si>
    <t>Construction of Perimeter Fence in Brgy. Luna</t>
  </si>
  <si>
    <t>Brgy. Luna</t>
  </si>
  <si>
    <t>Total Other Structures</t>
  </si>
  <si>
    <t>TOTAL SOCIAL DEVELOPMENT PROJECTS</t>
  </si>
  <si>
    <t>ECONOMIC DEVELOPMENT PROJECTS</t>
  </si>
  <si>
    <t>Other Development Projects:</t>
  </si>
  <si>
    <t>Road Networks</t>
  </si>
  <si>
    <t>Construction of Gonzales Bridge (Phase 2)</t>
  </si>
  <si>
    <t>Brgy. Washington</t>
  </si>
  <si>
    <t>December 28, 2024</t>
  </si>
  <si>
    <t>Construction of Cantiasay-San Pedro Hanging Bridge (Phase 2) connecting Brgy. Cantiasay and San Pedro</t>
  </si>
  <si>
    <t>Brgy. San Pedro</t>
  </si>
  <si>
    <t>Construction of Sidewalks City Wide</t>
  </si>
  <si>
    <t>Construction of Cagniog-Luna Bus Terminal Road, Brgy. Luna Phase 3, Brgy. Cagniog-Luna</t>
  </si>
  <si>
    <t>Brgy, Cagniog--Luna</t>
  </si>
  <si>
    <t>July 10, 2024</t>
  </si>
  <si>
    <t>September 22, 2024</t>
  </si>
  <si>
    <t>Road Concreting at Purok 7, Brgy. Sukailang</t>
  </si>
  <si>
    <t>Brgy. Sukailang</t>
  </si>
  <si>
    <t>July 4, 2024</t>
  </si>
  <si>
    <t>August 2, 2024</t>
  </si>
  <si>
    <t>Road Concreting of File-Pinaypayan-Brazil, Brgy. Mat-i</t>
  </si>
  <si>
    <t>Brgy. Mat-i</t>
  </si>
  <si>
    <t>August 16, 2024</t>
  </si>
  <si>
    <t>Concreting of Roads towards Lipata National High School (Phase 2), Brgy. Lipata</t>
  </si>
  <si>
    <t>Brgy. Lipata</t>
  </si>
  <si>
    <t>Concreting of Access Road leading to Residential for Street Children, Bahay Pag-asa and DOH Drug Rehabilitation Center, Phase 1, Brgy. Anomar</t>
  </si>
  <si>
    <t>Brgy. Anomar</t>
  </si>
  <si>
    <t>June 14, 2024</t>
  </si>
  <si>
    <t>August 12, 2024</t>
  </si>
  <si>
    <t>Concreting of Pathway at Purok 4, Brgy. San Isidro</t>
  </si>
  <si>
    <t>Brgy. San Isidro</t>
  </si>
  <si>
    <t>Construction of Road and Promenade along Surigao River</t>
  </si>
  <si>
    <t>Suspended/RROW Issue</t>
  </si>
  <si>
    <t>Construction of NRJ Trinidad-Mabini Farm-to-Market Road including Bridges (Equity)</t>
  </si>
  <si>
    <t>Equity</t>
  </si>
  <si>
    <t>Construction of 4-Lane Road in Pantalan 1, Surigao City</t>
  </si>
  <si>
    <t>june 21, 2024</t>
  </si>
  <si>
    <t>October 3, 2024</t>
  </si>
  <si>
    <t>Concreting of Road in Purok Springville A, Sitio Payawan 2, Brgy. Luna</t>
  </si>
  <si>
    <t>Total Road Network</t>
  </si>
  <si>
    <t>Markets:</t>
  </si>
  <si>
    <t>Construction of Mini-Public Market, Brgy. Taft (Phase 2)</t>
  </si>
  <si>
    <t>July 5, 2024</t>
  </si>
  <si>
    <t>November 1, 2024</t>
  </si>
  <si>
    <t>Construction of Mini-Public Market, Brgy. Rizal</t>
  </si>
  <si>
    <t>Brgy. Rizal</t>
  </si>
  <si>
    <t>Total Markets</t>
  </si>
  <si>
    <t>Construction and Heavy Equipment:</t>
  </si>
  <si>
    <t>Purchase of One (1) Unit Excavator</t>
  </si>
  <si>
    <t>Total Construction and Heavy Equipment</t>
  </si>
  <si>
    <t>Total Other Development Projects</t>
  </si>
  <si>
    <t>Loan Amortization:</t>
  </si>
  <si>
    <t>LBP-Acquisitio of Heavy Equipment</t>
  </si>
  <si>
    <t>DBP-Construction of Swine Breeder Farm Facilities</t>
  </si>
  <si>
    <t>Total Loan Amortization</t>
  </si>
  <si>
    <t>TOTAL ECONOMIC DEVELOPMENT PROJECTS</t>
  </si>
  <si>
    <t>ENVIRONMENTAL MANAGEMENT PROJECTS</t>
  </si>
  <si>
    <t>Flood Control System:</t>
  </si>
  <si>
    <t>Rehabilitation/Upgrading of Drainage along the Streets of Vasquez and Borja to Kinabutan River, Brgy. Washington</t>
  </si>
  <si>
    <t>Brgy.Washington</t>
  </si>
  <si>
    <t>September 18, 2024</t>
  </si>
  <si>
    <t>Upgrading of Crossdrain from RCPC to RCBC at Sitio Lumaban, Brgy. Rizal</t>
  </si>
  <si>
    <t>August 30, 2024</t>
  </si>
  <si>
    <t>Total Flood Control System</t>
  </si>
  <si>
    <t>TOTAL ENVIRONMENTAL MANAGEMENT PROJECTS</t>
  </si>
  <si>
    <t>GRAND TOTAL</t>
  </si>
  <si>
    <t>We hereby certify that we have reviewed the contents and hereby attest to the veracity and correctness of tha data or information contained in this document.</t>
  </si>
  <si>
    <t>ATTY. JEFFREY P. GALIDO</t>
  </si>
  <si>
    <t>PABLO YVES L. DUMLAO II</t>
  </si>
  <si>
    <t>City Budget Officer</t>
  </si>
  <si>
    <t>City Mayor</t>
  </si>
  <si>
    <t>CAUTION:</t>
  </si>
  <si>
    <t>TO REDUCE THE RISK OF UPLOADING WRONG TEMPLATE FOR THIS DOCUMENT, DO NOT EDIT/DELETE THIS SHEET.</t>
  </si>
  <si>
    <t>FROM:</t>
  </si>
  <si>
    <t>FDPP TEAM</t>
  </si>
  <si>
    <t>v2</t>
  </si>
</sst>
</file>

<file path=xl/styles.xml><?xml version="1.0" encoding="utf-8"?>
<styleSheet xmlns="http://schemas.openxmlformats.org/spreadsheetml/2006/main" xml:space="preserve">
  <numFmts count="1">
    <numFmt numFmtId="164" formatCode="_-* #,##0.00_-;\-* #,##0.00_-;_-* &quot;-&quot;??_-;_-@_-"/>
  </numFmts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FF0000"/>
      <name val="Calibri"/>
    </font>
    <font>
      <b val="0"/>
      <i val="0"/>
      <strike val="0"/>
      <u val="none"/>
      <sz val="7"/>
      <color rgb="FF000000"/>
      <name val="Calibri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5">
    <border/>
    <border>
      <left style="thin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</border>
  </borders>
  <cellStyleXfs count="1">
    <xf numFmtId="0" fontId="0" fillId="0" borderId="0"/>
  </cellStyleXfs>
  <cellXfs count="51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1">
      <alignment horizontal="general" vertical="center" textRotation="0" wrapText="false" shrinkToFit="false"/>
    </xf>
    <xf xfId="0" fontId="3" numFmtId="0" fillId="2" borderId="0" applyFont="1" applyNumberFormat="0" applyFill="0" applyBorder="0" applyAlignment="1" applyProtection="true">
      <alignment horizontal="general" vertical="center" textRotation="0" wrapText="true" shrinkToFit="false"/>
      <protection locked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general" vertical="top" textRotation="0" wrapText="true" shrinkToFit="false"/>
      <protection locked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1" numFmtId="0" fillId="2" borderId="1" applyFont="1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1" applyProtection="true">
      <alignment horizontal="general" vertical="bottom" textRotation="0" wrapText="true" shrinkToFit="false"/>
      <protection locked="false"/>
    </xf>
    <xf xfId="0" fontId="1" numFmtId="0" fillId="2" borderId="0" applyFont="1" applyNumberFormat="0" applyFill="0" applyBorder="0" applyAlignment="1">
      <alignment horizontal="general" vertical="bottom" textRotation="0" wrapText="tru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164" fillId="2" borderId="2" applyFont="1" applyNumberFormat="1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center" vertical="bottom" textRotation="0" wrapText="false" shrinkToFit="false"/>
    </xf>
    <xf xfId="0" fontId="5" numFmtId="10" fillId="2" borderId="2" applyFont="1" applyNumberFormat="1" applyFill="0" applyBorder="1" applyAlignment="0">
      <alignment horizontal="general" vertical="bottom" textRotation="0" wrapText="false" shrinkToFit="false"/>
    </xf>
    <xf xfId="0" fontId="4" numFmtId="0" fillId="2" borderId="2" applyFont="1" applyNumberFormat="0" applyFill="0" applyBorder="1" applyAlignment="1">
      <alignment horizontal="general" vertical="top" textRotation="0" wrapText="true" shrinkToFit="false"/>
    </xf>
    <xf xfId="0" fontId="5" numFmtId="10" fillId="2" borderId="2" applyFont="1" applyNumberFormat="1" applyFill="0" applyBorder="1" applyAlignment="1">
      <alignment horizontal="center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top" textRotation="0" wrapText="true" shrinkToFit="false" indent="1"/>
    </xf>
    <xf xfId="0" fontId="5" numFmtId="17" fillId="2" borderId="2" applyFont="1" applyNumberFormat="1" applyFill="0" applyBorder="1" applyAlignment="1">
      <alignment horizontal="center" vertical="bottom" textRotation="0" wrapText="false" shrinkToFit="false"/>
    </xf>
    <xf xfId="0" fontId="5" numFmtId="14" fillId="2" borderId="2" applyFont="1" applyNumberFormat="1" applyFill="0" applyBorder="1" applyAlignment="1">
      <alignment horizontal="center" vertical="bottom" textRotation="0" wrapText="false" shrinkToFit="false"/>
    </xf>
    <xf xfId="0" fontId="4" numFmtId="0" fillId="2" borderId="2" applyFont="1" applyNumberFormat="0" applyFill="0" applyBorder="1" applyAlignment="0">
      <alignment horizontal="general" vertical="bottom" textRotation="0" wrapText="false" shrinkToFit="false"/>
    </xf>
    <xf xfId="0" fontId="4" numFmtId="164" fillId="2" borderId="2" applyFont="1" applyNumberFormat="1" applyFill="0" applyBorder="1" applyAlignment="0">
      <alignment horizontal="general" vertical="bottom" textRotation="0" wrapText="false" shrinkToFit="false"/>
    </xf>
    <xf xfId="0" fontId="4" numFmtId="0" fillId="2" borderId="2" applyFont="1" applyNumberFormat="0" applyFill="0" applyBorder="1" applyAlignment="1">
      <alignment horizontal="center" vertical="bottom" textRotation="0" wrapText="false" shrinkToFit="false"/>
    </xf>
    <xf xfId="0" fontId="4" numFmtId="10" fillId="2" borderId="2" applyFont="1" applyNumberFormat="1" applyFill="0" applyBorder="1" applyAlignment="1">
      <alignment horizontal="center" vertical="bottom" textRotation="0" wrapText="false" shrinkToFit="false"/>
    </xf>
    <xf xfId="0" fontId="4" numFmtId="0" fillId="2" borderId="2" applyFont="1" applyNumberFormat="0" applyFill="0" applyBorder="1" applyAlignment="1">
      <alignment horizontal="left" vertical="top" textRotation="0" wrapText="true" shrinkToFit="false"/>
    </xf>
    <xf xfId="0" fontId="5" numFmtId="164" fillId="2" borderId="2" applyFont="1" applyNumberFormat="1" applyFill="0" applyBorder="1" applyAlignment="0">
      <alignment horizontal="general" vertical="bottom" textRotation="0" wrapText="false" shrinkToFit="false"/>
    </xf>
    <xf xfId="0" fontId="4" numFmtId="0" fillId="2" borderId="2" applyFont="1" applyNumberFormat="0" applyFill="0" applyBorder="1" applyAlignment="1">
      <alignment horizontal="left" vertical="top" textRotation="0" wrapText="true" shrinkToFit="false" indent="1"/>
    </xf>
    <xf xfId="0" fontId="5" numFmtId="0" fillId="2" borderId="2" applyFont="1" applyNumberFormat="0" applyFill="0" applyBorder="1" applyAlignment="1">
      <alignment horizontal="left" vertical="top" textRotation="0" wrapText="true" shrinkToFit="false" indent="2"/>
    </xf>
    <xf xfId="0" fontId="5" numFmtId="0" fillId="2" borderId="2" applyFont="1" applyNumberFormat="0" applyFill="0" applyBorder="1" applyAlignment="1">
      <alignment horizontal="general" vertical="bottom" textRotation="0" wrapText="true" shrinkToFit="false"/>
    </xf>
    <xf xfId="0" fontId="4" numFmtId="0" fillId="2" borderId="2" applyFont="1" applyNumberFormat="0" applyFill="0" applyBorder="1" applyAlignment="1">
      <alignment horizontal="left" vertical="top" textRotation="0" wrapText="false" shrinkToFit="false" indent="1"/>
    </xf>
    <xf xfId="0" fontId="4" numFmtId="164" fillId="2" borderId="2" applyFont="1" applyNumberFormat="1" applyFill="0" applyBorder="1" applyAlignment="0">
      <alignment horizontal="general" vertical="bottom" textRotation="0" wrapText="false" shrinkToFit="false"/>
    </xf>
    <xf xfId="0" fontId="4" numFmtId="0" fillId="2" borderId="2" applyFont="1" applyNumberFormat="0" applyFill="0" applyBorder="1" applyAlignment="1">
      <alignment horizontal="general" vertical="center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true" shrinkToFit="false" indent="1"/>
    </xf>
    <xf xfId="0" fontId="5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top" textRotation="0" wrapText="true" shrinkToFit="false"/>
    </xf>
    <xf xfId="0" fontId="4" numFmtId="17" fillId="2" borderId="2" applyFont="1" applyNumberFormat="1" applyFill="0" applyBorder="1" applyAlignment="1">
      <alignment horizontal="center" vertical="bottom" textRotation="0" wrapText="false" shrinkToFit="false"/>
    </xf>
    <xf xfId="0" fontId="4" numFmtId="0" fillId="2" borderId="2" applyFont="1" applyNumberFormat="0" applyFill="0" applyBorder="1" applyAlignment="1">
      <alignment horizontal="center" vertical="center" textRotation="0" wrapText="true" shrinkToFit="false"/>
    </xf>
    <xf xfId="0" fontId="4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4" applyFont="0" applyNumberFormat="0" applyFill="0" applyBorder="1" applyAlignment="1" applyProtection="true">
      <alignment horizontal="center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locked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91"/>
  <sheetViews>
    <sheetView tabSelected="1" workbookViewId="0" showGridLines="true" showRowColHeaders="1">
      <selection activeCell="B5" sqref="B5"/>
    </sheetView>
  </sheetViews>
  <sheetFormatPr defaultRowHeight="14.4" outlineLevelRow="0" outlineLevelCol="0"/>
  <cols>
    <col min="1" max="1" width="20.7109375" customWidth="true" style="5"/>
    <col min="2" max="2" width="20.7109375" customWidth="true" style="5"/>
    <col min="3" max="3" width="20.7109375" customWidth="true" style="5"/>
    <col min="4" max="4" width="20.7109375" customWidth="true" style="5"/>
    <col min="5" max="5" width="20.7109375" customWidth="true" style="5"/>
    <col min="6" max="6" width="20.7109375" customWidth="true" style="5"/>
    <col min="7" max="7" width="15.7109375" customWidth="true" style="5"/>
    <col min="8" max="8" width="15.7109375" customWidth="true" style="5"/>
    <col min="9" max="9" width="15.7109375" customWidth="true" style="5"/>
    <col min="10" max="10" width="15.7109375" customWidth="true" style="5"/>
    <col min="11" max="11" width="8.85546875" customWidth="true" style="5"/>
    <col min="12" max="12" width="9.140625" customWidth="true" style="41"/>
  </cols>
  <sheetData>
    <row r="1" spans="1:12">
      <c r="A1" s="3" t="s">
        <v>0</v>
      </c>
      <c r="B1" s="4"/>
      <c r="C1" s="4"/>
      <c r="D1" s="4"/>
      <c r="E1" s="4"/>
    </row>
    <row r="2" spans="1:12">
      <c r="A2" s="6"/>
      <c r="B2" s="6"/>
      <c r="C2" s="6"/>
      <c r="D2" s="6"/>
      <c r="E2" s="6"/>
    </row>
    <row r="3" spans="1:12">
      <c r="A3" s="49" t="s">
        <v>1</v>
      </c>
      <c r="B3" s="49"/>
      <c r="C3" s="49"/>
      <c r="D3" s="49"/>
      <c r="E3" s="49"/>
      <c r="F3" s="49"/>
      <c r="G3" s="49"/>
      <c r="H3" s="49"/>
      <c r="I3" s="49"/>
    </row>
    <row r="4" spans="1:12">
      <c r="A4" s="7"/>
      <c r="B4" s="7"/>
      <c r="C4" s="7"/>
      <c r="D4" s="7"/>
      <c r="E4" s="7"/>
    </row>
    <row r="5" spans="1:12">
      <c r="A5" s="8" t="s">
        <v>2</v>
      </c>
      <c r="B5" s="9" t="s">
        <v>3</v>
      </c>
      <c r="C5" s="10"/>
      <c r="D5" s="9" t="s">
        <v>4</v>
      </c>
      <c r="E5" s="10">
        <v>2024</v>
      </c>
    </row>
    <row r="6" spans="1:12">
      <c r="A6" s="11" t="s">
        <v>5</v>
      </c>
      <c r="B6" s="12" t="s">
        <v>6</v>
      </c>
      <c r="C6" s="13"/>
      <c r="D6" s="14" t="s">
        <v>7</v>
      </c>
      <c r="E6" s="13">
        <v>4</v>
      </c>
    </row>
    <row r="7" spans="1:12">
      <c r="A7" s="11" t="s">
        <v>8</v>
      </c>
      <c r="B7" s="5" t="s">
        <v>9</v>
      </c>
      <c r="D7" s="15"/>
    </row>
    <row r="8" spans="1:12">
      <c r="A8" s="16"/>
    </row>
    <row r="9" spans="1:12" customHeight="1" ht="14.25">
      <c r="A9" s="44" t="s">
        <v>10</v>
      </c>
      <c r="B9" s="45" t="s">
        <v>11</v>
      </c>
      <c r="C9" s="45" t="s">
        <v>12</v>
      </c>
      <c r="D9" s="45" t="s">
        <v>13</v>
      </c>
      <c r="E9" s="44" t="s">
        <v>14</v>
      </c>
      <c r="F9" s="50" t="s">
        <v>15</v>
      </c>
      <c r="G9" s="50"/>
      <c r="H9" s="44" t="s">
        <v>16</v>
      </c>
      <c r="I9" s="45" t="s">
        <v>17</v>
      </c>
    </row>
    <row r="10" spans="1:12" customHeight="1" ht="14.25">
      <c r="A10" s="44"/>
      <c r="B10" s="45"/>
      <c r="C10" s="45"/>
      <c r="D10" s="45"/>
      <c r="E10" s="45"/>
      <c r="F10" s="44" t="s">
        <v>18</v>
      </c>
      <c r="G10" s="44" t="s">
        <v>19</v>
      </c>
      <c r="H10" s="45"/>
      <c r="I10" s="45"/>
    </row>
    <row r="11" spans="1:12" customHeight="1" ht="14.25">
      <c r="A11" s="44"/>
      <c r="B11" s="45"/>
      <c r="C11" s="45"/>
      <c r="D11" s="45"/>
      <c r="E11" s="45"/>
      <c r="F11" s="45"/>
      <c r="G11" s="45"/>
      <c r="H11" s="45"/>
      <c r="I11" s="45"/>
    </row>
    <row r="12" spans="1:12" customHeight="1" ht="14.45" s="5" customFormat="1">
      <c r="A12" s="17" t="s">
        <v>20</v>
      </c>
      <c r="B12" s="18"/>
      <c r="C12" s="19"/>
      <c r="D12" s="20"/>
      <c r="E12" s="20"/>
      <c r="F12" s="21"/>
      <c r="G12" s="19"/>
      <c r="H12" s="18"/>
      <c r="I12" s="18"/>
    </row>
    <row r="13" spans="1:12" customHeight="1" ht="14.45" s="5" customFormat="1">
      <c r="A13" s="17" t="s">
        <v>21</v>
      </c>
      <c r="B13" s="18"/>
      <c r="C13" s="19"/>
      <c r="D13" s="20"/>
      <c r="E13" s="20"/>
      <c r="F13" s="21"/>
      <c r="G13" s="19"/>
      <c r="H13" s="18"/>
      <c r="I13" s="18"/>
    </row>
    <row r="14" spans="1:12" customHeight="1" ht="24" s="5" customFormat="1">
      <c r="A14" s="24" t="s">
        <v>22</v>
      </c>
      <c r="B14" s="18"/>
      <c r="C14" s="19">
        <v>4000000</v>
      </c>
      <c r="D14" s="20"/>
      <c r="E14" s="20"/>
      <c r="F14" s="23">
        <v>0.788</v>
      </c>
      <c r="G14" s="19">
        <v>3151904.5</v>
      </c>
      <c r="H14" s="18"/>
      <c r="I14" s="18"/>
    </row>
    <row r="15" spans="1:12" customHeight="1" ht="14.45" s="5" customFormat="1">
      <c r="A15" s="22" t="s">
        <v>23</v>
      </c>
      <c r="B15" s="18"/>
      <c r="C15" s="28">
        <f>SUM(C14)</f>
        <v>4000000</v>
      </c>
      <c r="D15" s="20"/>
      <c r="E15" s="20"/>
      <c r="F15" s="21"/>
      <c r="G15" s="28">
        <f>SUM(G14)</f>
        <v>3151904.5</v>
      </c>
      <c r="H15" s="18"/>
      <c r="I15" s="18"/>
    </row>
    <row r="16" spans="1:12" s="5" customFormat="1">
      <c r="A16" s="22" t="s">
        <v>24</v>
      </c>
      <c r="B16" s="18"/>
      <c r="C16" s="19"/>
      <c r="D16" s="20"/>
      <c r="E16" s="20"/>
      <c r="F16" s="23"/>
      <c r="G16" s="19"/>
      <c r="H16" s="18"/>
      <c r="I16" s="18"/>
    </row>
    <row r="17" spans="1:12" customHeight="1" ht="36" s="5" customFormat="1">
      <c r="A17" s="24" t="s">
        <v>25</v>
      </c>
      <c r="B17" s="18" t="s">
        <v>26</v>
      </c>
      <c r="C17" s="19">
        <v>700000</v>
      </c>
      <c r="D17" s="25" t="s">
        <v>27</v>
      </c>
      <c r="E17" s="26" t="s">
        <v>28</v>
      </c>
      <c r="F17" s="23">
        <v>0.55</v>
      </c>
      <c r="G17" s="19">
        <v>352456.51</v>
      </c>
      <c r="H17" s="18"/>
      <c r="I17" s="18" t="s">
        <v>29</v>
      </c>
    </row>
    <row r="18" spans="1:12" customHeight="1" ht="36" s="5" customFormat="1">
      <c r="A18" s="24" t="s">
        <v>30</v>
      </c>
      <c r="B18" s="18" t="s">
        <v>31</v>
      </c>
      <c r="C18" s="19">
        <v>1370850.94</v>
      </c>
      <c r="D18" s="25" t="s">
        <v>32</v>
      </c>
      <c r="E18" s="20" t="s">
        <v>33</v>
      </c>
      <c r="F18" s="23">
        <v>1</v>
      </c>
      <c r="G18" s="19">
        <v>1225730</v>
      </c>
      <c r="H18" s="18"/>
      <c r="I18" s="18" t="s">
        <v>34</v>
      </c>
    </row>
    <row r="19" spans="1:12" customHeight="1" ht="36" s="5" customFormat="1">
      <c r="A19" s="24" t="s">
        <v>35</v>
      </c>
      <c r="B19" s="18" t="s">
        <v>36</v>
      </c>
      <c r="C19" s="19">
        <v>1000000</v>
      </c>
      <c r="D19" s="25"/>
      <c r="E19" s="20"/>
      <c r="F19" s="23">
        <v>1</v>
      </c>
      <c r="G19" s="19">
        <v>899615</v>
      </c>
      <c r="H19" s="18"/>
      <c r="I19" s="18" t="s">
        <v>34</v>
      </c>
    </row>
    <row r="20" spans="1:12" customHeight="1" ht="36" s="5" customFormat="1">
      <c r="A20" s="24" t="s">
        <v>37</v>
      </c>
      <c r="B20" s="18" t="s">
        <v>38</v>
      </c>
      <c r="C20" s="19">
        <v>700000</v>
      </c>
      <c r="D20" s="25" t="s">
        <v>27</v>
      </c>
      <c r="E20" s="26" t="s">
        <v>28</v>
      </c>
      <c r="F20" s="23">
        <v>1</v>
      </c>
      <c r="G20" s="19">
        <v>626652.48</v>
      </c>
      <c r="H20" s="18"/>
      <c r="I20" s="18" t="s">
        <v>34</v>
      </c>
    </row>
    <row r="21" spans="1:12" customHeight="1" ht="36" s="5" customFormat="1">
      <c r="A21" s="24" t="s">
        <v>39</v>
      </c>
      <c r="B21" s="18" t="s">
        <v>40</v>
      </c>
      <c r="C21" s="19">
        <v>700000</v>
      </c>
      <c r="D21" s="25" t="s">
        <v>41</v>
      </c>
      <c r="E21" s="20" t="s">
        <v>42</v>
      </c>
      <c r="F21" s="23">
        <v>1</v>
      </c>
      <c r="G21" s="19">
        <v>630255</v>
      </c>
      <c r="H21" s="18"/>
      <c r="I21" s="18" t="s">
        <v>34</v>
      </c>
    </row>
    <row r="22" spans="1:12" customHeight="1" ht="36" s="5" customFormat="1">
      <c r="A22" s="24" t="s">
        <v>43</v>
      </c>
      <c r="B22" s="18" t="s">
        <v>44</v>
      </c>
      <c r="C22" s="19">
        <v>700000</v>
      </c>
      <c r="D22" s="25" t="s">
        <v>41</v>
      </c>
      <c r="E22" s="20" t="s">
        <v>45</v>
      </c>
      <c r="F22" s="23">
        <v>1</v>
      </c>
      <c r="G22" s="19">
        <v>630255</v>
      </c>
      <c r="H22" s="18"/>
      <c r="I22" s="18" t="s">
        <v>34</v>
      </c>
    </row>
    <row r="23" spans="1:12" customHeight="1" ht="36" s="5" customFormat="1">
      <c r="A23" s="24" t="s">
        <v>46</v>
      </c>
      <c r="B23" s="18" t="s">
        <v>47</v>
      </c>
      <c r="C23" s="19">
        <v>700000</v>
      </c>
      <c r="D23" s="25" t="s">
        <v>48</v>
      </c>
      <c r="E23" s="20" t="s">
        <v>49</v>
      </c>
      <c r="F23" s="23">
        <v>0.75</v>
      </c>
      <c r="G23" s="19">
        <v>489757.69</v>
      </c>
      <c r="H23" s="18"/>
      <c r="I23" s="18" t="s">
        <v>29</v>
      </c>
    </row>
    <row r="24" spans="1:12" customHeight="1" ht="36" s="5" customFormat="1">
      <c r="A24" s="24" t="s">
        <v>50</v>
      </c>
      <c r="B24" s="18" t="s">
        <v>51</v>
      </c>
      <c r="C24" s="19">
        <v>700000</v>
      </c>
      <c r="D24" s="25" t="s">
        <v>48</v>
      </c>
      <c r="E24" s="20" t="s">
        <v>49</v>
      </c>
      <c r="F24" s="23">
        <v>1</v>
      </c>
      <c r="G24" s="19">
        <v>554792.55</v>
      </c>
      <c r="H24" s="18"/>
      <c r="I24" s="18" t="s">
        <v>34</v>
      </c>
    </row>
    <row r="25" spans="1:12" customHeight="1" ht="36" s="5" customFormat="1">
      <c r="A25" s="24" t="s">
        <v>52</v>
      </c>
      <c r="B25" s="18" t="s">
        <v>53</v>
      </c>
      <c r="C25" s="19">
        <v>700000</v>
      </c>
      <c r="D25" s="25" t="s">
        <v>41</v>
      </c>
      <c r="E25" s="20" t="s">
        <v>42</v>
      </c>
      <c r="F25" s="23">
        <v>1</v>
      </c>
      <c r="G25" s="19">
        <v>628085.95</v>
      </c>
      <c r="H25" s="18"/>
      <c r="I25" s="18" t="s">
        <v>34</v>
      </c>
    </row>
    <row r="26" spans="1:12" customHeight="1" ht="36" s="5" customFormat="1">
      <c r="A26" s="24" t="s">
        <v>54</v>
      </c>
      <c r="B26" s="18" t="s">
        <v>55</v>
      </c>
      <c r="C26" s="19">
        <v>700000</v>
      </c>
      <c r="D26" s="25"/>
      <c r="E26" s="20"/>
      <c r="F26" s="23">
        <v>0</v>
      </c>
      <c r="G26" s="19">
        <v>0</v>
      </c>
      <c r="H26" s="18"/>
      <c r="I26" s="18" t="s">
        <v>29</v>
      </c>
    </row>
    <row r="27" spans="1:12" s="5" customFormat="1">
      <c r="A27" s="22" t="s">
        <v>56</v>
      </c>
      <c r="B27" s="27"/>
      <c r="C27" s="28">
        <f>SUM(C17:C26)</f>
        <v>7970850.94</v>
      </c>
      <c r="D27" s="29"/>
      <c r="E27" s="29"/>
      <c r="F27" s="30"/>
      <c r="G27" s="28">
        <f>SUM(G17:G26)</f>
        <v>6037600.18</v>
      </c>
      <c r="H27" s="27"/>
      <c r="I27" s="27"/>
    </row>
    <row r="28" spans="1:12" s="5" customFormat="1">
      <c r="A28" s="22" t="s">
        <v>57</v>
      </c>
      <c r="B28" s="18"/>
      <c r="C28" s="19"/>
      <c r="D28" s="20"/>
      <c r="E28" s="20"/>
      <c r="F28" s="23"/>
      <c r="G28" s="19"/>
      <c r="H28" s="18"/>
      <c r="I28" s="18"/>
    </row>
    <row r="29" spans="1:12" customHeight="1" ht="36" s="5" customFormat="1">
      <c r="A29" s="24" t="s">
        <v>58</v>
      </c>
      <c r="B29" s="18" t="s">
        <v>59</v>
      </c>
      <c r="C29" s="19">
        <v>1000000</v>
      </c>
      <c r="D29" s="25"/>
      <c r="E29" s="20"/>
      <c r="F29" s="23">
        <v>1</v>
      </c>
      <c r="G29" s="19">
        <v>898048.46</v>
      </c>
      <c r="H29" s="18"/>
      <c r="I29" s="18" t="s">
        <v>34</v>
      </c>
    </row>
    <row r="30" spans="1:12" customHeight="1" ht="36" s="5" customFormat="1">
      <c r="A30" s="24" t="s">
        <v>60</v>
      </c>
      <c r="B30" s="18" t="s">
        <v>61</v>
      </c>
      <c r="C30" s="19">
        <v>1000000</v>
      </c>
      <c r="D30" s="25" t="s">
        <v>62</v>
      </c>
      <c r="E30" s="20" t="s">
        <v>63</v>
      </c>
      <c r="F30" s="23">
        <v>1</v>
      </c>
      <c r="G30" s="19">
        <v>999349.48</v>
      </c>
      <c r="H30" s="18"/>
      <c r="I30" s="18" t="s">
        <v>34</v>
      </c>
    </row>
    <row r="31" spans="1:12" customHeight="1" ht="24" s="5" customFormat="1">
      <c r="A31" s="24" t="s">
        <v>64</v>
      </c>
      <c r="B31" s="18"/>
      <c r="C31" s="19">
        <v>5000000</v>
      </c>
      <c r="D31" s="25"/>
      <c r="E31" s="20"/>
      <c r="F31" s="23"/>
      <c r="G31" s="19">
        <v>0</v>
      </c>
      <c r="H31" s="18"/>
      <c r="I31" s="18"/>
    </row>
    <row r="32" spans="1:12" s="5" customFormat="1">
      <c r="A32" s="22" t="s">
        <v>65</v>
      </c>
      <c r="B32" s="27"/>
      <c r="C32" s="28">
        <f>SUM(C29:C31)</f>
        <v>7000000</v>
      </c>
      <c r="D32" s="29"/>
      <c r="E32" s="29"/>
      <c r="F32" s="30"/>
      <c r="G32" s="28">
        <f>SUM(G29:G31)</f>
        <v>1897397.94</v>
      </c>
      <c r="H32" s="27"/>
      <c r="I32" s="27"/>
    </row>
    <row r="33" spans="1:12" s="5" customFormat="1">
      <c r="A33" s="22" t="s">
        <v>66</v>
      </c>
      <c r="B33" s="18"/>
      <c r="C33" s="19"/>
      <c r="D33" s="20"/>
      <c r="E33" s="20"/>
      <c r="F33" s="23"/>
      <c r="G33" s="19"/>
      <c r="H33" s="18"/>
      <c r="I33" s="18"/>
    </row>
    <row r="34" spans="1:12" customHeight="1" ht="24" s="5" customFormat="1">
      <c r="A34" s="24" t="s">
        <v>67</v>
      </c>
      <c r="B34" s="18" t="s">
        <v>68</v>
      </c>
      <c r="C34" s="19">
        <v>500000</v>
      </c>
      <c r="D34" s="25" t="s">
        <v>69</v>
      </c>
      <c r="E34" s="26" t="s">
        <v>70</v>
      </c>
      <c r="F34" s="23">
        <v>1</v>
      </c>
      <c r="G34" s="19">
        <v>497860.44</v>
      </c>
      <c r="H34" s="18"/>
      <c r="I34" s="18" t="s">
        <v>34</v>
      </c>
    </row>
    <row r="35" spans="1:12" s="5" customFormat="1">
      <c r="A35" s="22" t="s">
        <v>71</v>
      </c>
      <c r="B35" s="27"/>
      <c r="C35" s="28">
        <f>C34</f>
        <v>500000</v>
      </c>
      <c r="D35" s="29"/>
      <c r="E35" s="29"/>
      <c r="F35" s="30"/>
      <c r="G35" s="28">
        <f>G34</f>
        <v>497860.44</v>
      </c>
      <c r="H35" s="27"/>
      <c r="I35" s="27"/>
    </row>
    <row r="36" spans="1:12" s="5" customFormat="1">
      <c r="A36" s="22" t="s">
        <v>72</v>
      </c>
      <c r="B36" s="18"/>
      <c r="C36" s="19"/>
      <c r="D36" s="20"/>
      <c r="E36" s="20"/>
      <c r="F36" s="23"/>
      <c r="G36" s="19"/>
      <c r="H36" s="18"/>
      <c r="I36" s="18"/>
    </row>
    <row r="37" spans="1:12" customHeight="1" ht="36" s="5" customFormat="1">
      <c r="A37" s="24" t="s">
        <v>73</v>
      </c>
      <c r="B37" s="18" t="s">
        <v>74</v>
      </c>
      <c r="C37" s="19">
        <v>15000000</v>
      </c>
      <c r="D37" s="25" t="s">
        <v>75</v>
      </c>
      <c r="E37" s="20" t="s">
        <v>76</v>
      </c>
      <c r="F37" s="23">
        <v>0.93</v>
      </c>
      <c r="G37" s="19">
        <v>13497664.44</v>
      </c>
      <c r="H37" s="18"/>
      <c r="I37" s="18" t="s">
        <v>29</v>
      </c>
    </row>
    <row r="38" spans="1:12" s="5" customFormat="1">
      <c r="A38" s="17" t="s">
        <v>77</v>
      </c>
      <c r="B38" s="27"/>
      <c r="C38" s="28">
        <f>SUM(C37:C37)</f>
        <v>15000000</v>
      </c>
      <c r="D38" s="29"/>
      <c r="E38" s="29"/>
      <c r="F38" s="30"/>
      <c r="G38" s="28">
        <f>SUM(G37:G37)</f>
        <v>13497664.44</v>
      </c>
      <c r="H38" s="27"/>
      <c r="I38" s="27"/>
    </row>
    <row r="39" spans="1:12" s="5" customFormat="1">
      <c r="A39" s="22" t="s">
        <v>78</v>
      </c>
      <c r="B39" s="18"/>
      <c r="C39" s="19"/>
      <c r="D39" s="20"/>
      <c r="E39" s="20"/>
      <c r="F39" s="23"/>
      <c r="G39" s="19"/>
      <c r="H39" s="18"/>
      <c r="I39" s="18"/>
    </row>
    <row r="40" spans="1:12" customHeight="1" ht="60" s="5" customFormat="1">
      <c r="A40" s="24" t="s">
        <v>79</v>
      </c>
      <c r="B40" s="18" t="s">
        <v>80</v>
      </c>
      <c r="C40" s="19">
        <v>1500000</v>
      </c>
      <c r="D40" s="25" t="s">
        <v>81</v>
      </c>
      <c r="E40" s="26" t="s">
        <v>82</v>
      </c>
      <c r="F40" s="23">
        <v>0.56</v>
      </c>
      <c r="G40" s="19">
        <v>813458.18</v>
      </c>
      <c r="H40" s="18"/>
      <c r="I40" s="18" t="s">
        <v>29</v>
      </c>
    </row>
    <row r="41" spans="1:12" customHeight="1" ht="36" s="5" customFormat="1">
      <c r="A41" s="24" t="s">
        <v>83</v>
      </c>
      <c r="B41" s="18" t="s">
        <v>84</v>
      </c>
      <c r="C41" s="19">
        <v>500000</v>
      </c>
      <c r="D41" s="25"/>
      <c r="E41" s="26"/>
      <c r="F41" s="23">
        <v>0.8019</v>
      </c>
      <c r="G41" s="19">
        <v>400076.91</v>
      </c>
      <c r="H41" s="18"/>
      <c r="I41" s="18" t="s">
        <v>29</v>
      </c>
    </row>
    <row r="42" spans="1:12" customHeight="1" ht="36" s="5" customFormat="1">
      <c r="A42" s="24" t="s">
        <v>85</v>
      </c>
      <c r="B42" s="18" t="s">
        <v>86</v>
      </c>
      <c r="C42" s="19">
        <v>2000000</v>
      </c>
      <c r="D42" s="25" t="s">
        <v>87</v>
      </c>
      <c r="E42" s="20" t="s">
        <v>88</v>
      </c>
      <c r="F42" s="23">
        <v>0.81</v>
      </c>
      <c r="G42" s="19">
        <v>1599438.72</v>
      </c>
      <c r="H42" s="18"/>
      <c r="I42" s="18" t="s">
        <v>29</v>
      </c>
    </row>
    <row r="43" spans="1:12" customHeight="1" ht="36" s="5" customFormat="1">
      <c r="A43" s="24" t="s">
        <v>89</v>
      </c>
      <c r="B43" s="18" t="s">
        <v>53</v>
      </c>
      <c r="C43" s="19">
        <v>1000000</v>
      </c>
      <c r="D43" s="25"/>
      <c r="E43" s="20"/>
      <c r="F43" s="23">
        <v>0.31</v>
      </c>
      <c r="G43" s="19">
        <v>301497.62</v>
      </c>
      <c r="H43" s="18"/>
      <c r="I43" s="18" t="s">
        <v>29</v>
      </c>
    </row>
    <row r="44" spans="1:12" customHeight="1" ht="36" s="5" customFormat="1">
      <c r="A44" s="24" t="s">
        <v>90</v>
      </c>
      <c r="B44" s="18" t="s">
        <v>91</v>
      </c>
      <c r="C44" s="19">
        <v>5000000</v>
      </c>
      <c r="D44" s="25"/>
      <c r="E44" s="26"/>
      <c r="F44" s="23">
        <v>0.5</v>
      </c>
      <c r="G44" s="19">
        <v>1756660.92</v>
      </c>
      <c r="H44" s="18"/>
      <c r="I44" s="18" t="s">
        <v>29</v>
      </c>
    </row>
    <row r="45" spans="1:12" s="5" customFormat="1">
      <c r="A45" s="31" t="s">
        <v>92</v>
      </c>
      <c r="B45" s="18"/>
      <c r="C45" s="28">
        <f>SUM(C40:C44)</f>
        <v>10000000</v>
      </c>
      <c r="D45" s="25"/>
      <c r="E45" s="20"/>
      <c r="F45" s="23"/>
      <c r="G45" s="28">
        <f>SUM(G40:G44)</f>
        <v>4871132.35</v>
      </c>
      <c r="H45" s="18"/>
      <c r="I45" s="18"/>
    </row>
    <row r="46" spans="1:12" s="5" customFormat="1">
      <c r="A46" s="17" t="s">
        <v>93</v>
      </c>
      <c r="B46" s="18"/>
      <c r="C46" s="28">
        <f>C27+C35+C32+C38+C45+C15</f>
        <v>44470850.94</v>
      </c>
      <c r="D46" s="20"/>
      <c r="E46" s="20"/>
      <c r="F46" s="23"/>
      <c r="G46" s="28">
        <f>G27+G35+G32+G38+G45+G15</f>
        <v>29953559.85</v>
      </c>
      <c r="H46" s="18"/>
      <c r="I46" s="18"/>
    </row>
    <row r="47" spans="1:12" s="5" customFormat="1">
      <c r="A47" s="18"/>
      <c r="B47" s="18"/>
      <c r="C47" s="32"/>
      <c r="D47" s="20"/>
      <c r="E47" s="20"/>
      <c r="F47" s="23"/>
      <c r="G47" s="32"/>
      <c r="H47" s="18"/>
      <c r="I47" s="18"/>
    </row>
    <row r="48" spans="1:12" s="5" customFormat="1">
      <c r="A48" s="17" t="s">
        <v>94</v>
      </c>
      <c r="B48" s="18"/>
      <c r="C48" s="19"/>
      <c r="D48" s="20"/>
      <c r="E48" s="20"/>
      <c r="F48" s="23"/>
      <c r="G48" s="32"/>
      <c r="H48" s="18"/>
      <c r="I48" s="18"/>
    </row>
    <row r="49" spans="1:12" s="5" customFormat="1">
      <c r="A49" s="17" t="s">
        <v>95</v>
      </c>
      <c r="B49" s="18"/>
      <c r="C49" s="19"/>
      <c r="D49" s="20"/>
      <c r="E49" s="20"/>
      <c r="F49" s="23"/>
      <c r="G49" s="32"/>
      <c r="H49" s="18"/>
      <c r="I49" s="18"/>
    </row>
    <row r="50" spans="1:12" s="5" customFormat="1">
      <c r="A50" s="33" t="s">
        <v>96</v>
      </c>
      <c r="B50" s="18"/>
      <c r="C50" s="19"/>
      <c r="D50" s="20"/>
      <c r="E50" s="20"/>
      <c r="F50" s="23"/>
      <c r="G50" s="32"/>
      <c r="H50" s="18"/>
      <c r="I50" s="18"/>
    </row>
    <row r="51" spans="1:12" customHeight="1" ht="36" s="5" customFormat="1">
      <c r="A51" s="34" t="s">
        <v>97</v>
      </c>
      <c r="B51" s="18" t="s">
        <v>98</v>
      </c>
      <c r="C51" s="19">
        <v>15000000</v>
      </c>
      <c r="D51" s="25" t="s">
        <v>62</v>
      </c>
      <c r="E51" s="20" t="s">
        <v>99</v>
      </c>
      <c r="F51" s="23">
        <v>1</v>
      </c>
      <c r="G51" s="32">
        <v>14979995.23</v>
      </c>
      <c r="H51" s="18"/>
      <c r="I51" s="18" t="s">
        <v>34</v>
      </c>
    </row>
    <row r="52" spans="1:12" customHeight="1" ht="72" s="5" customFormat="1">
      <c r="A52" s="34" t="s">
        <v>100</v>
      </c>
      <c r="B52" s="18" t="s">
        <v>101</v>
      </c>
      <c r="C52" s="19">
        <v>10000000</v>
      </c>
      <c r="D52" s="25"/>
      <c r="E52" s="20"/>
      <c r="F52" s="23">
        <v>0.52</v>
      </c>
      <c r="G52" s="32">
        <v>5001017.08</v>
      </c>
      <c r="H52" s="18"/>
      <c r="I52" s="35" t="s">
        <v>29</v>
      </c>
    </row>
    <row r="53" spans="1:12" customHeight="1" ht="24" s="5" customFormat="1">
      <c r="A53" s="34" t="s">
        <v>102</v>
      </c>
      <c r="B53" s="18"/>
      <c r="C53" s="19">
        <v>5500000</v>
      </c>
      <c r="D53" s="25"/>
      <c r="E53" s="20"/>
      <c r="F53" s="23">
        <v>1</v>
      </c>
      <c r="G53" s="32">
        <v>4499864.6</v>
      </c>
      <c r="H53" s="18"/>
      <c r="I53" s="18" t="s">
        <v>34</v>
      </c>
    </row>
    <row r="54" spans="1:12" customHeight="1" ht="60" s="5" customFormat="1">
      <c r="A54" s="34" t="s">
        <v>103</v>
      </c>
      <c r="B54" s="18" t="s">
        <v>104</v>
      </c>
      <c r="C54" s="19">
        <v>4000000</v>
      </c>
      <c r="D54" s="25" t="s">
        <v>105</v>
      </c>
      <c r="E54" s="20" t="s">
        <v>106</v>
      </c>
      <c r="F54" s="23">
        <v>1</v>
      </c>
      <c r="G54" s="32">
        <v>3618731.55</v>
      </c>
      <c r="H54" s="18"/>
      <c r="I54" s="18" t="s">
        <v>34</v>
      </c>
    </row>
    <row r="55" spans="1:12" customHeight="1" ht="36" s="5" customFormat="1">
      <c r="A55" s="34" t="s">
        <v>107</v>
      </c>
      <c r="B55" s="18" t="s">
        <v>108</v>
      </c>
      <c r="C55" s="19">
        <v>2500000</v>
      </c>
      <c r="D55" s="25" t="s">
        <v>109</v>
      </c>
      <c r="E55" s="20" t="s">
        <v>110</v>
      </c>
      <c r="F55" s="23">
        <v>0.6246</v>
      </c>
      <c r="G55" s="32">
        <v>1560630.07</v>
      </c>
      <c r="H55" s="18"/>
      <c r="I55" s="18" t="s">
        <v>29</v>
      </c>
    </row>
    <row r="56" spans="1:12" customHeight="1" ht="36" s="5" customFormat="1">
      <c r="A56" s="34" t="s">
        <v>111</v>
      </c>
      <c r="B56" s="18" t="s">
        <v>112</v>
      </c>
      <c r="C56" s="19">
        <v>5000000</v>
      </c>
      <c r="D56" s="25" t="s">
        <v>81</v>
      </c>
      <c r="E56" s="20" t="s">
        <v>113</v>
      </c>
      <c r="F56" s="23">
        <v>1</v>
      </c>
      <c r="G56" s="32">
        <v>4996945.74</v>
      </c>
      <c r="H56" s="18"/>
      <c r="I56" s="18" t="s">
        <v>34</v>
      </c>
    </row>
    <row r="57" spans="1:12" customHeight="1" ht="48" s="5" customFormat="1">
      <c r="A57" s="34" t="s">
        <v>114</v>
      </c>
      <c r="B57" s="18" t="s">
        <v>115</v>
      </c>
      <c r="C57" s="19">
        <v>1000000</v>
      </c>
      <c r="D57" s="25" t="s">
        <v>109</v>
      </c>
      <c r="E57" s="20" t="s">
        <v>110</v>
      </c>
      <c r="F57" s="23">
        <v>1</v>
      </c>
      <c r="G57" s="32">
        <v>998694.39</v>
      </c>
      <c r="H57" s="18"/>
      <c r="I57" s="18" t="s">
        <v>34</v>
      </c>
    </row>
    <row r="58" spans="1:12" customHeight="1" ht="96" s="5" customFormat="1">
      <c r="A58" s="34" t="s">
        <v>116</v>
      </c>
      <c r="B58" s="18" t="s">
        <v>117</v>
      </c>
      <c r="C58" s="19">
        <v>2400000</v>
      </c>
      <c r="D58" s="25" t="s">
        <v>118</v>
      </c>
      <c r="E58" s="20" t="s">
        <v>119</v>
      </c>
      <c r="F58" s="23">
        <v>1</v>
      </c>
      <c r="G58" s="32">
        <v>2395324.8</v>
      </c>
      <c r="H58" s="18"/>
      <c r="I58" s="18" t="s">
        <v>34</v>
      </c>
    </row>
    <row r="59" spans="1:12" customHeight="1" ht="36" s="5" customFormat="1">
      <c r="A59" s="34" t="s">
        <v>120</v>
      </c>
      <c r="B59" s="18" t="s">
        <v>121</v>
      </c>
      <c r="C59" s="19">
        <v>200000</v>
      </c>
      <c r="D59" s="25"/>
      <c r="E59" s="20"/>
      <c r="F59" s="23">
        <v>0.9211</v>
      </c>
      <c r="G59" s="32">
        <v>157073.11</v>
      </c>
      <c r="H59" s="18"/>
      <c r="I59" s="18" t="s">
        <v>29</v>
      </c>
    </row>
    <row r="60" spans="1:12" customHeight="1" ht="36" s="5" customFormat="1">
      <c r="A60" s="34" t="s">
        <v>122</v>
      </c>
      <c r="B60" s="18"/>
      <c r="C60" s="19">
        <v>10000000</v>
      </c>
      <c r="D60" s="25"/>
      <c r="E60" s="20"/>
      <c r="F60" s="23">
        <v>0.3</v>
      </c>
      <c r="G60" s="32">
        <v>2998612.29</v>
      </c>
      <c r="H60" s="18"/>
      <c r="I60" s="35" t="s">
        <v>123</v>
      </c>
    </row>
    <row r="61" spans="1:12" customHeight="1" ht="60" s="5" customFormat="1">
      <c r="A61" s="34" t="s">
        <v>124</v>
      </c>
      <c r="B61" s="18"/>
      <c r="C61" s="19">
        <v>40000000</v>
      </c>
      <c r="D61" s="25"/>
      <c r="E61" s="20"/>
      <c r="F61" s="23">
        <v>0.9248</v>
      </c>
      <c r="G61" s="32">
        <v>36990100</v>
      </c>
      <c r="H61" s="18"/>
      <c r="I61" s="18" t="s">
        <v>125</v>
      </c>
    </row>
    <row r="62" spans="1:12" customHeight="1" ht="48" s="5" customFormat="1">
      <c r="A62" s="34" t="s">
        <v>126</v>
      </c>
      <c r="B62" s="18"/>
      <c r="C62" s="19">
        <v>10000000</v>
      </c>
      <c r="D62" s="25" t="s">
        <v>127</v>
      </c>
      <c r="E62" s="20" t="s">
        <v>128</v>
      </c>
      <c r="F62" s="23">
        <v>0.32</v>
      </c>
      <c r="G62" s="32">
        <v>3004606.81</v>
      </c>
      <c r="H62" s="18"/>
      <c r="I62" s="18" t="s">
        <v>29</v>
      </c>
    </row>
    <row r="63" spans="1:12" customHeight="1" ht="48" s="5" customFormat="1">
      <c r="A63" s="34" t="s">
        <v>129</v>
      </c>
      <c r="B63" s="18" t="s">
        <v>91</v>
      </c>
      <c r="C63" s="19">
        <v>1000000</v>
      </c>
      <c r="D63" s="25" t="s">
        <v>69</v>
      </c>
      <c r="E63" s="20" t="s">
        <v>70</v>
      </c>
      <c r="F63" s="23">
        <v>1</v>
      </c>
      <c r="G63" s="32">
        <v>997339.08</v>
      </c>
      <c r="H63" s="18"/>
      <c r="I63" s="18" t="s">
        <v>34</v>
      </c>
    </row>
    <row r="64" spans="1:12" s="5" customFormat="1">
      <c r="A64" s="31" t="s">
        <v>130</v>
      </c>
      <c r="B64" s="35"/>
      <c r="C64" s="28">
        <f>SUM(C51:C63)</f>
        <v>106600000</v>
      </c>
      <c r="D64" s="25"/>
      <c r="E64" s="20"/>
      <c r="F64" s="23"/>
      <c r="G64" s="28">
        <f>SUM(G51:G63)</f>
        <v>82198934.75</v>
      </c>
      <c r="H64" s="18"/>
      <c r="I64" s="18"/>
    </row>
    <row r="65" spans="1:12" s="5" customFormat="1">
      <c r="A65" s="36" t="s">
        <v>131</v>
      </c>
      <c r="B65" s="18"/>
      <c r="C65" s="19"/>
      <c r="D65" s="20"/>
      <c r="E65" s="20"/>
      <c r="F65" s="23"/>
      <c r="G65" s="32"/>
      <c r="H65" s="18"/>
      <c r="I65" s="18"/>
    </row>
    <row r="66" spans="1:12" customHeight="1" ht="36" s="5" customFormat="1">
      <c r="A66" s="34" t="s">
        <v>132</v>
      </c>
      <c r="B66" s="18" t="s">
        <v>74</v>
      </c>
      <c r="C66" s="19">
        <v>5000000</v>
      </c>
      <c r="D66" s="25" t="s">
        <v>133</v>
      </c>
      <c r="E66" s="26" t="s">
        <v>134</v>
      </c>
      <c r="F66" s="23">
        <v>1</v>
      </c>
      <c r="G66" s="32">
        <v>4989993.7</v>
      </c>
      <c r="H66" s="18"/>
      <c r="I66" s="18" t="s">
        <v>34</v>
      </c>
    </row>
    <row r="67" spans="1:12" customHeight="1" ht="36" s="5" customFormat="1">
      <c r="A67" s="34" t="s">
        <v>135</v>
      </c>
      <c r="B67" s="18" t="s">
        <v>136</v>
      </c>
      <c r="C67" s="19">
        <v>5000000</v>
      </c>
      <c r="D67" s="25"/>
      <c r="E67" s="20"/>
      <c r="F67" s="23">
        <v>0.7018</v>
      </c>
      <c r="G67" s="32">
        <v>3507721.64</v>
      </c>
      <c r="H67" s="18"/>
      <c r="I67" s="18" t="s">
        <v>29</v>
      </c>
    </row>
    <row r="68" spans="1:12" s="5" customFormat="1">
      <c r="A68" s="31" t="s">
        <v>137</v>
      </c>
      <c r="B68" s="18"/>
      <c r="C68" s="28">
        <f>SUM(C66:C67)</f>
        <v>10000000</v>
      </c>
      <c r="D68" s="25"/>
      <c r="E68" s="20"/>
      <c r="F68" s="23"/>
      <c r="G68" s="28">
        <f>SUM(G66:G67)</f>
        <v>8497715.34</v>
      </c>
      <c r="H68" s="18"/>
      <c r="I68" s="18"/>
    </row>
    <row r="69" spans="1:12" customHeight="1" ht="24" s="5" customFormat="1">
      <c r="A69" s="31" t="s">
        <v>138</v>
      </c>
      <c r="B69" s="18"/>
      <c r="C69" s="19"/>
      <c r="D69" s="25"/>
      <c r="E69" s="20"/>
      <c r="F69" s="23"/>
      <c r="G69" s="19"/>
      <c r="H69" s="18"/>
      <c r="I69" s="18"/>
    </row>
    <row r="70" spans="1:12" customHeight="1" ht="24" s="5" customFormat="1">
      <c r="A70" s="42" t="s">
        <v>139</v>
      </c>
      <c r="B70" s="18"/>
      <c r="C70" s="19">
        <v>8000000</v>
      </c>
      <c r="D70" s="25"/>
      <c r="E70" s="20"/>
      <c r="F70" s="23">
        <v>0</v>
      </c>
      <c r="G70" s="19">
        <v>0</v>
      </c>
      <c r="H70" s="18"/>
      <c r="I70" s="18"/>
    </row>
    <row r="71" spans="1:12" customHeight="1" ht="24" s="5" customFormat="1">
      <c r="A71" s="31" t="s">
        <v>140</v>
      </c>
      <c r="B71" s="18"/>
      <c r="C71" s="28">
        <f>C70</f>
        <v>8000000</v>
      </c>
      <c r="D71" s="43"/>
      <c r="E71" s="29"/>
      <c r="F71" s="30"/>
      <c r="G71" s="28">
        <f>G70</f>
        <v>0</v>
      </c>
      <c r="H71" s="18"/>
      <c r="I71" s="18"/>
    </row>
    <row r="72" spans="1:12" s="5" customFormat="1">
      <c r="A72" s="17" t="s">
        <v>141</v>
      </c>
      <c r="B72" s="18"/>
      <c r="C72" s="28">
        <f>C64+C68+C71</f>
        <v>124600000</v>
      </c>
      <c r="D72" s="29"/>
      <c r="E72" s="29"/>
      <c r="F72" s="30"/>
      <c r="G72" s="28">
        <f>G64+G68+G71</f>
        <v>90696650.09</v>
      </c>
      <c r="H72" s="27"/>
      <c r="I72" s="27"/>
    </row>
    <row r="73" spans="1:12" s="5" customFormat="1">
      <c r="A73" s="22" t="s">
        <v>142</v>
      </c>
      <c r="B73" s="18"/>
      <c r="C73" s="19"/>
      <c r="D73" s="20"/>
      <c r="E73" s="20"/>
      <c r="F73" s="23"/>
      <c r="G73" s="37"/>
      <c r="H73" s="18"/>
      <c r="I73" s="18"/>
    </row>
    <row r="74" spans="1:12" customHeight="1" ht="24" s="5" customFormat="1">
      <c r="A74" s="24" t="s">
        <v>143</v>
      </c>
      <c r="B74" s="18"/>
      <c r="C74" s="19">
        <v>30730279.9</v>
      </c>
      <c r="D74" s="25"/>
      <c r="E74" s="20"/>
      <c r="F74" s="23">
        <v>0.5011</v>
      </c>
      <c r="G74" s="32">
        <v>30477221.43</v>
      </c>
      <c r="H74" s="18"/>
      <c r="I74" s="18"/>
    </row>
    <row r="75" spans="1:12" customHeight="1" ht="24.75" s="5" customFormat="1">
      <c r="A75" s="24" t="s">
        <v>144</v>
      </c>
      <c r="B75" s="18"/>
      <c r="C75" s="19">
        <v>1083798.56</v>
      </c>
      <c r="D75" s="25"/>
      <c r="E75" s="20"/>
      <c r="F75" s="23">
        <v>0.0883</v>
      </c>
      <c r="G75" s="32">
        <v>95739.59</v>
      </c>
      <c r="H75" s="18"/>
      <c r="I75" s="18"/>
    </row>
    <row r="76" spans="1:12" s="5" customFormat="1">
      <c r="A76" s="17" t="s">
        <v>145</v>
      </c>
      <c r="B76" s="18"/>
      <c r="C76" s="28">
        <f>SUM(C74:C75)</f>
        <v>31814078.46</v>
      </c>
      <c r="D76" s="20"/>
      <c r="E76" s="20"/>
      <c r="F76" s="23"/>
      <c r="G76" s="28">
        <f>SUM(G74:G75)</f>
        <v>30572961.02</v>
      </c>
      <c r="H76" s="18"/>
      <c r="I76" s="18"/>
    </row>
    <row r="77" spans="1:12" s="5" customFormat="1">
      <c r="A77" s="17" t="s">
        <v>146</v>
      </c>
      <c r="B77" s="18"/>
      <c r="C77" s="28">
        <f>C72+C76</f>
        <v>156414078.46</v>
      </c>
      <c r="D77" s="29"/>
      <c r="E77" s="29"/>
      <c r="F77" s="30"/>
      <c r="G77" s="28">
        <f>G72+G76</f>
        <v>121269611.11</v>
      </c>
      <c r="H77" s="18"/>
      <c r="I77" s="18"/>
    </row>
    <row r="78" spans="1:12" s="5" customFormat="1">
      <c r="A78" s="18"/>
      <c r="B78" s="18"/>
      <c r="C78" s="32"/>
      <c r="D78" s="20"/>
      <c r="E78" s="20"/>
      <c r="F78" s="23"/>
      <c r="G78" s="32"/>
      <c r="H78" s="18"/>
      <c r="I78" s="18"/>
    </row>
    <row r="79" spans="1:12" s="5" customFormat="1">
      <c r="A79" s="38" t="s">
        <v>147</v>
      </c>
      <c r="B79" s="18"/>
      <c r="C79" s="19"/>
      <c r="D79" s="20"/>
      <c r="E79" s="20"/>
      <c r="F79" s="23"/>
      <c r="G79" s="19"/>
      <c r="H79" s="18"/>
      <c r="I79" s="18"/>
    </row>
    <row r="80" spans="1:12" s="5" customFormat="1">
      <c r="A80" s="38" t="s">
        <v>148</v>
      </c>
      <c r="B80" s="18"/>
      <c r="C80" s="19"/>
      <c r="D80" s="20"/>
      <c r="E80" s="20"/>
      <c r="F80" s="23"/>
      <c r="G80" s="19"/>
      <c r="H80" s="18"/>
      <c r="I80" s="18"/>
    </row>
    <row r="81" spans="1:12" customHeight="1" ht="60" s="5" customFormat="1">
      <c r="A81" s="39" t="s">
        <v>149</v>
      </c>
      <c r="B81" s="18" t="s">
        <v>150</v>
      </c>
      <c r="C81" s="19">
        <v>5000000</v>
      </c>
      <c r="D81" s="25" t="s">
        <v>48</v>
      </c>
      <c r="E81" s="20" t="s">
        <v>151</v>
      </c>
      <c r="F81" s="23">
        <v>1</v>
      </c>
      <c r="G81" s="19">
        <v>4482928.63</v>
      </c>
      <c r="H81" s="18"/>
      <c r="I81" s="18" t="s">
        <v>34</v>
      </c>
    </row>
    <row r="82" spans="1:12" customHeight="1" ht="48" s="5" customFormat="1">
      <c r="A82" s="39" t="s">
        <v>152</v>
      </c>
      <c r="B82" s="18" t="s">
        <v>136</v>
      </c>
      <c r="C82" s="19">
        <v>1500000</v>
      </c>
      <c r="D82" s="25" t="s">
        <v>69</v>
      </c>
      <c r="E82" s="20" t="s">
        <v>153</v>
      </c>
      <c r="F82" s="23">
        <v>1</v>
      </c>
      <c r="G82" s="19">
        <v>1497963.52</v>
      </c>
      <c r="H82" s="18"/>
      <c r="I82" s="18" t="s">
        <v>34</v>
      </c>
    </row>
    <row r="83" spans="1:12" s="5" customFormat="1">
      <c r="A83" s="38" t="s">
        <v>154</v>
      </c>
      <c r="B83" s="18"/>
      <c r="C83" s="28">
        <f>SUM(C81:C82)</f>
        <v>6500000</v>
      </c>
      <c r="D83" s="29"/>
      <c r="E83" s="29"/>
      <c r="F83" s="30"/>
      <c r="G83" s="28">
        <f>SUM(G81:G82)</f>
        <v>5980892.15</v>
      </c>
      <c r="H83" s="18"/>
      <c r="I83" s="18"/>
    </row>
    <row r="84" spans="1:12" s="5" customFormat="1">
      <c r="A84" s="38" t="s">
        <v>155</v>
      </c>
      <c r="B84" s="18"/>
      <c r="C84" s="28">
        <f>C83</f>
        <v>6500000</v>
      </c>
      <c r="D84" s="20"/>
      <c r="E84" s="20"/>
      <c r="F84" s="23"/>
      <c r="G84" s="28">
        <f>G83</f>
        <v>5980892.15</v>
      </c>
      <c r="H84" s="18"/>
      <c r="I84" s="18"/>
    </row>
    <row r="85" spans="1:12" s="5" customFormat="1">
      <c r="A85" s="38" t="s">
        <v>156</v>
      </c>
      <c r="B85" s="18"/>
      <c r="C85" s="28">
        <f>C46+C77+C84</f>
        <v>207384929.4</v>
      </c>
      <c r="D85" s="20"/>
      <c r="E85" s="20"/>
      <c r="F85" s="23"/>
      <c r="G85" s="28">
        <f>G46+G77+G84</f>
        <v>157204063.11</v>
      </c>
      <c r="H85" s="18"/>
      <c r="I85" s="18"/>
    </row>
    <row r="86" spans="1:12" s="5" customFormat="1"/>
    <row r="87" spans="1:12" s="5" customFormat="1">
      <c r="A87" s="40" t="s">
        <v>157</v>
      </c>
    </row>
    <row r="88" spans="1:12" s="5" customFormat="1">
      <c r="A88" s="40"/>
    </row>
    <row r="89" spans="1:12" s="5" customFormat="1"/>
    <row r="90" spans="1:12" s="5" customFormat="1">
      <c r="B90" s="46" t="s">
        <v>158</v>
      </c>
      <c r="C90" s="46"/>
      <c r="F90" s="46" t="s">
        <v>159</v>
      </c>
      <c r="G90" s="46"/>
    </row>
    <row r="91" spans="1:12" s="5" customFormat="1">
      <c r="B91" s="47" t="s">
        <v>160</v>
      </c>
      <c r="C91" s="47"/>
      <c r="F91" s="48" t="s">
        <v>161</v>
      </c>
      <c r="G91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I3"/>
    <mergeCell ref="A9:A11"/>
    <mergeCell ref="B9:B11"/>
    <mergeCell ref="C9:C11"/>
    <mergeCell ref="D9:D11"/>
    <mergeCell ref="E9:E11"/>
    <mergeCell ref="F9:G9"/>
    <mergeCell ref="H9:H11"/>
    <mergeCell ref="I9:I11"/>
    <mergeCell ref="F10:F11"/>
    <mergeCell ref="G10:G11"/>
    <mergeCell ref="B90:C90"/>
    <mergeCell ref="F90:G90"/>
    <mergeCell ref="B91:C91"/>
    <mergeCell ref="F91:G91"/>
  </mergeCells>
  <printOptions gridLines="false" gridLinesSet="true"/>
  <pageMargins left="0.7" right="0.7" top="0.75" bottom="0.75" header="0.3" footer="0.3"/>
  <pageSetup paperSize="9" orientation="landscape" scale="89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0"/>
  <sheetViews>
    <sheetView tabSelected="0" workbookViewId="0" showGridLines="true" showRowColHeaders="1">
      <selection activeCell="F5" sqref="F5:F6"/>
    </sheetView>
  </sheetViews>
  <sheetFormatPr defaultRowHeight="14.4" outlineLevelRow="0" outlineLevelCol="0"/>
  <sheetData>
    <row r="1" spans="1:1" customHeight="1" ht="23.45">
      <c r="A1" s="2" t="s">
        <v>162</v>
      </c>
    </row>
    <row r="3" spans="1:1">
      <c r="A3" t="s">
        <v>163</v>
      </c>
    </row>
    <row r="5" spans="1:1">
      <c r="A5" t="s">
        <v>164</v>
      </c>
    </row>
    <row r="6" spans="1:1">
      <c r="A6" s="1" t="s">
        <v>165</v>
      </c>
    </row>
    <row r="9" spans="1:1">
      <c r="A9" t="s">
        <v>166</v>
      </c>
    </row>
    <row r="10" spans="1:1">
      <c r="A10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 7 - DFU</vt:lpstr>
      <vt:lpstr>FDPP LICENSE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 Aure</dc:creator>
  <cp:lastModifiedBy>Angeline Revecho</cp:lastModifiedBy>
  <dcterms:created xsi:type="dcterms:W3CDTF">2015-06-06T02:17:20+08:00</dcterms:created>
  <dcterms:modified xsi:type="dcterms:W3CDTF">2025-02-04T14:52:25+08:00</dcterms:modified>
  <dc:title/>
  <dc:description/>
  <dc:subject/>
  <cp:keywords/>
  <cp:category/>
</cp:coreProperties>
</file>