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7 - DFU" sheetId="1" r:id="rId4"/>
    <sheet name="FDPP LICENSE" sheetId="2" state="very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<sst xmlns="http://schemas.openxmlformats.org/spreadsheetml/2006/main" uniqueCount="129">
  <si>
    <t>FDP Form 7 - 20% Development Fund Utilization</t>
  </si>
  <si>
    <t>UTILIZATION OF THE 20%  OF THE NATIONAL TAX ALLOTMENT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</si>
  <si>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</si>
  <si>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</si>
  <si>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</si>
  <si>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</si>
  <si>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</si>
  <si>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</si>
  <si>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</si>
  <si>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</si>
  <si>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Program or
Project</t>
  </si>
  <si>
    <t>Location</t>
  </si>
  <si>
    <t>Total Cost</t>
  </si>
  <si>
    <t>Date Started</t>
  </si>
  <si>
    <t>Target
Completion
Date</t>
  </si>
  <si>
    <t>Project Status</t>
  </si>
  <si>
    <t>No. of
Extensions, if
any</t>
  </si>
  <si>
    <t>Remarks</t>
  </si>
  <si>
    <t>% of
Completion</t>
  </si>
  <si>
    <t>Total Cost Incurred
to Date</t>
  </si>
  <si>
    <t>SOCIAL DEVELOPMENT PROJECTS</t>
  </si>
  <si>
    <t>Water Supply System:</t>
  </si>
  <si>
    <t>Construction of Water System in Brgy. Day-asan Phase 2</t>
  </si>
  <si>
    <t>Brgy. Day-asan</t>
  </si>
  <si>
    <t>Bidded</t>
  </si>
  <si>
    <t>Construction of Water System in Brgy. Catadman Phase 2</t>
  </si>
  <si>
    <t>Brgy. Catadman</t>
  </si>
  <si>
    <t>For bidding</t>
  </si>
  <si>
    <t>Construction of Water System in Brgy. Baybay Phase 2</t>
  </si>
  <si>
    <t>Brgy. Baybay</t>
  </si>
  <si>
    <t>Construction of Water System in Brgy. Bitaugan Phase 2</t>
  </si>
  <si>
    <t>Brgy. Bitaugan</t>
  </si>
  <si>
    <t>Construction of Water System in Brgy. San Jose Phase 2</t>
  </si>
  <si>
    <t>Brgy. San Jose</t>
  </si>
  <si>
    <t>Construction of Water System in Brgy.Alang-Alang Phase 2</t>
  </si>
  <si>
    <t>Brgy.Alang-Alang</t>
  </si>
  <si>
    <t>Construction of Water System in Brgy. Buenavista Phase 2</t>
  </si>
  <si>
    <t>Brgy. Buenavista</t>
  </si>
  <si>
    <t>Construction of Water System in Brgy. Libuac Phase 2</t>
  </si>
  <si>
    <t>Brgy. Libuac</t>
  </si>
  <si>
    <t>Construction of Water System in Brgy. Cantiasay Phase 2</t>
  </si>
  <si>
    <t>Brgy. Cantiasay</t>
  </si>
  <si>
    <t>Construction of Water System in Brgy. Aurora Phase 2</t>
  </si>
  <si>
    <t>Brgy. Aurora</t>
  </si>
  <si>
    <t>Total Water Supply</t>
  </si>
  <si>
    <t>Buildings:</t>
  </si>
  <si>
    <t>Reconstruction of Multi-Purpose Building, Phase 1</t>
  </si>
  <si>
    <t>Brgy. Alegria</t>
  </si>
  <si>
    <t>Construction/Completion of Panggaboon Multi-Purpose Building</t>
  </si>
  <si>
    <t>Brgy. Bonifacio</t>
  </si>
  <si>
    <t>Total Building</t>
  </si>
  <si>
    <t>School Buildings:</t>
  </si>
  <si>
    <t>Completion of Daycare Center - Phase 2</t>
  </si>
  <si>
    <t>Brgy. Danawan</t>
  </si>
  <si>
    <t>Total School Buildings</t>
  </si>
  <si>
    <t>Hospital and Health Center:</t>
  </si>
  <si>
    <t>Construction of 2-3 Storey Barangay Health Center</t>
  </si>
  <si>
    <t>Brgy. Taft</t>
  </si>
  <si>
    <t>Total Hospital and Health Center</t>
  </si>
  <si>
    <t>Other Structures:</t>
  </si>
  <si>
    <t>Rehabilitation of Covered Court/Evacuation Center, Brgy. Nonoc Phase 2</t>
  </si>
  <si>
    <t>Brgy. Nonoc</t>
  </si>
  <si>
    <t>Rehabilitation of Multi-Purpose Gym, Brgy. Talisay Phase 2</t>
  </si>
  <si>
    <t>Brgy. Talisay</t>
  </si>
  <si>
    <t>Rehabilitation of Brgy. Covered Court, Phase 1, Brgy, Alang-Alang</t>
  </si>
  <si>
    <t>Brgy. Alang-Alang</t>
  </si>
  <si>
    <t>Rehabilitation of Multi-Purpose Gym, Brgy. Cantiasay</t>
  </si>
  <si>
    <t>Ongoing plan and POW</t>
  </si>
  <si>
    <t>Construction of Perimeter Fence in Brgy. Luna</t>
  </si>
  <si>
    <t>Brgy. Luna</t>
  </si>
  <si>
    <t>Total Other Structures</t>
  </si>
  <si>
    <t>TOTAL SOCIAL DEVELOPMENT PROJECTS</t>
  </si>
  <si>
    <t>ECONOMIC DEVELOPMENT PROJECTS</t>
  </si>
  <si>
    <t>Other Development Projects:</t>
  </si>
  <si>
    <t>Road Networks</t>
  </si>
  <si>
    <t>Construction of Gonzales Bridge (Phase 2)</t>
  </si>
  <si>
    <t>Brgy. Washington</t>
  </si>
  <si>
    <t>Construction of Cantiasay-San Pedro Hanging Bridge (Phase 2) connecting Brgy. Cantiasay and San Pedro</t>
  </si>
  <si>
    <t>Brgy. San Pedro</t>
  </si>
  <si>
    <t>Construction of Sidewalks City Wide</t>
  </si>
  <si>
    <t>Ongoing implementation</t>
  </si>
  <si>
    <t>Construction of Cagniog-Luna Bus Terminal Road, Brgy. Luna Phase 3, Brgy. Cagniog-Luna</t>
  </si>
  <si>
    <t>Brgy, Cagniog--Luna</t>
  </si>
  <si>
    <t>Road Concreting at Purok 7, Brgy. Sukailang</t>
  </si>
  <si>
    <t>Brgy. Sukailang</t>
  </si>
  <si>
    <t>Road Concreting of File-Pinaypayan-Brazil, Brgy. Mat-i</t>
  </si>
  <si>
    <t>Brgy. Mat-i</t>
  </si>
  <si>
    <t>Concreting of Roads towards Lipata National High School (Phase 2), Brgy. Lipata</t>
  </si>
  <si>
    <t>Brgy. Lipata</t>
  </si>
  <si>
    <t>Concreting of Access Road leading to Residential for Street Children, Bahay Pag-asa and DOH Drug Rehabilitation Center, Phase 1, Brgy. Anomar</t>
  </si>
  <si>
    <t>Brgy. Anomar</t>
  </si>
  <si>
    <t>Concreting of Pathway at Purok 4, Brgy. San Isidro</t>
  </si>
  <si>
    <t>Brgy. San Isidro</t>
  </si>
  <si>
    <t>Construction of Road and Promenade along Surigao River</t>
  </si>
  <si>
    <t>Construction of NRJ Trinidad-Mabini Farm-to-Market Road including Bridges (Equity)</t>
  </si>
  <si>
    <t>Equity</t>
  </si>
  <si>
    <t>Construction of 4-Lane Road in Pantalan 1, Surigao City</t>
  </si>
  <si>
    <t>Concreting of Road in Purok Springville A, Sitio Payawan 2, Brgy. Luna</t>
  </si>
  <si>
    <t>Total Road Network</t>
  </si>
  <si>
    <t>Markets:</t>
  </si>
  <si>
    <t>Construction of Mini-Public Market, Brgy. Taft (Phase 2)</t>
  </si>
  <si>
    <t>Construction of Mini-Public Market, Brgy. Rizal</t>
  </si>
  <si>
    <t>Brgy. Rizal</t>
  </si>
  <si>
    <t>Total Markets</t>
  </si>
  <si>
    <t>Total Other Development Projects</t>
  </si>
  <si>
    <t>Loan Amortization:</t>
  </si>
  <si>
    <t>LBP-Acquisitio of Heavy Equipment</t>
  </si>
  <si>
    <t>DBP-Construction of Swine Breeder Farm Facilities</t>
  </si>
  <si>
    <t>Total Loan Amortization</t>
  </si>
  <si>
    <t>TOTAL ECONOMIC DEVELOPMENT PROJECTS</t>
  </si>
  <si>
    <t>ENVIRONMENTAL MANAGEMENT PROJECTS</t>
  </si>
  <si>
    <t>Flood Control System:</t>
  </si>
  <si>
    <t>Rehabilitation/Upgrading of Drainage along the Streets of Vasquez and Borja to Kinabutan River, Brgy. Washington</t>
  </si>
  <si>
    <t>Brgy.Washington</t>
  </si>
  <si>
    <t>for bidding</t>
  </si>
  <si>
    <t>Upgrading of Crossdrain from RCPC to RCBC at Sitio Lumaban, Brgy. Rizal</t>
  </si>
  <si>
    <t>Total Flood Control System</t>
  </si>
  <si>
    <t>TOTAL ENVIRONMENTAL MANAGEMENT PROJECTS</t>
  </si>
  <si>
    <t>GRAND TOTAL</t>
  </si>
  <si>
    <t>We hereby certify that we have reviewed the contents and hereby attest to the veracity and correctness of tha data or information contained in this document.</t>
  </si>
  <si>
    <t>ATTY. JEFFREY P. GALIDO</t>
  </si>
  <si>
    <t>PABLO YVES L. DUMLAO II</t>
  </si>
  <si>
    <t>City Budget Officer</t>
  </si>
  <si>
    <t>City Mayor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</si>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</sst>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7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6">
    <border/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52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1" numFmtId="0" fillId="2" borderId="1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0" fillId="2" borderId="2" applyFont="1" applyNumberFormat="0" applyFill="0" applyBorder="1" applyAlignment="1">
      <alignment horizontal="general" vertical="center" textRotation="0" wrapText="false" shrinkToFit="false"/>
    </xf>
    <xf xfId="0" fontId="4" numFmtId="0" fillId="2" borderId="2" applyFont="1" applyNumberFormat="0" applyFill="0" applyBorder="1" applyAlignment="0">
      <alignment horizontal="general" vertical="bottom" textRotation="0" wrapText="false" shrinkToFit="false"/>
    </xf>
    <xf xfId="0" fontId="5" numFmtId="164" fillId="2" borderId="2" applyFont="1" applyNumberFormat="1" applyFill="0" applyBorder="1" applyAlignment="0">
      <alignment horizontal="general" vertical="bottom" textRotation="0" wrapText="false" shrinkToFit="false"/>
    </xf>
    <xf xfId="0" fontId="4" numFmtId="0" fillId="2" borderId="2" applyFont="1" applyNumberFormat="0" applyFill="0" applyBorder="1" applyAlignment="1">
      <alignment horizontal="center" vertical="bottom" textRotation="0" wrapText="false" shrinkToFit="false"/>
    </xf>
    <xf xfId="0" fontId="4" numFmtId="10" fillId="2" borderId="2" applyFont="1" applyNumberFormat="1" applyFill="0" applyBorder="1" applyAlignment="1">
      <alignment horizontal="center" vertical="bottom" textRotation="0" wrapText="false" shrinkToFit="false"/>
    </xf>
    <xf xfId="0" fontId="5" numFmtId="0" fillId="2" borderId="2" applyFont="1" applyNumberFormat="0" applyFill="0" applyBorder="1" applyAlignment="1">
      <alignment horizontal="general" vertical="top" textRotation="0" wrapText="false" shrinkToFit="false"/>
    </xf>
    <xf xfId="0" fontId="5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10" fillId="2" borderId="2" applyFont="1" applyNumberFormat="1" applyFill="0" applyBorder="1" applyAlignment="1">
      <alignment horizontal="center" vertical="bottom" textRotation="0" wrapText="false" shrinkToFit="false"/>
    </xf>
    <xf xfId="0" fontId="5" numFmtId="0" fillId="2" borderId="2" applyFont="1" applyNumberFormat="0" applyFill="0" applyBorder="1" applyAlignment="1">
      <alignment horizontal="general" vertical="top" textRotation="0" wrapText="true" shrinkToFit="false"/>
    </xf>
    <xf xfId="0" fontId="4" numFmtId="164" fillId="2" borderId="2" applyFont="1" applyNumberFormat="1" applyFill="0" applyBorder="1" applyAlignment="0">
      <alignment horizontal="general" vertical="bottom" textRotation="0" wrapText="false" shrinkToFit="false"/>
    </xf>
    <xf xfId="0" fontId="4" numFmtId="10" fillId="2" borderId="2" applyFont="1" applyNumberFormat="1" applyFill="0" applyBorder="1" applyAlignment="0">
      <alignment horizontal="general" vertical="bottom" textRotation="0" wrapText="false" shrinkToFit="false"/>
    </xf>
    <xf xfId="0" fontId="4" numFmtId="0" fillId="2" borderId="2" applyFont="1" applyNumberFormat="0" applyFill="0" applyBorder="1" applyAlignment="1">
      <alignment horizontal="left" vertical="top" textRotation="0" wrapText="true" shrinkToFit="false" indent="1"/>
    </xf>
    <xf xfId="0" fontId="4" numFmtId="17" fillId="2" borderId="2" applyFont="1" applyNumberFormat="1" applyFill="0" applyBorder="1" applyAlignment="1">
      <alignment horizontal="center" vertical="bottom" textRotation="0" wrapText="false" shrinkToFit="false"/>
    </xf>
    <xf xfId="0" fontId="5" numFmtId="0" fillId="2" borderId="2" applyFont="1" applyNumberFormat="0" applyFill="0" applyBorder="1" applyAlignment="0">
      <alignment horizontal="general" vertical="bottom" textRotation="0" wrapText="false" shrinkToFit="false"/>
    </xf>
    <xf xfId="0" fontId="4" numFmtId="0" fillId="2" borderId="2" applyFont="1" applyNumberFormat="0" applyFill="0" applyBorder="1" applyAlignment="1">
      <alignment horizontal="left" vertical="top" textRotation="0" wrapText="true" shrinkToFit="false" indent="2"/>
    </xf>
    <xf xfId="0" fontId="4" numFmtId="14" fillId="2" borderId="2" applyFont="1" applyNumberFormat="1" applyFill="0" applyBorder="1" applyAlignment="1">
      <alignment horizontal="center" vertical="bottom" textRotation="0" wrapText="false" shrinkToFit="false"/>
    </xf>
    <xf xfId="0" fontId="5" numFmtId="0" fillId="2" borderId="2" applyFont="1" applyNumberFormat="0" applyFill="0" applyBorder="1" applyAlignment="1">
      <alignment horizontal="left" vertical="top" textRotation="0" wrapText="true" shrinkToFit="false" indent="1"/>
    </xf>
    <xf xfId="0" fontId="4" numFmtId="164" fillId="2" borderId="2" applyFont="1" applyNumberFormat="1" applyFill="0" applyBorder="1" applyAlignment="0">
      <alignment horizontal="general" vertical="bottom" textRotation="0" wrapText="false" shrinkToFit="false"/>
    </xf>
    <xf xfId="0" fontId="5" numFmtId="164" fillId="2" borderId="2" applyFont="1" applyNumberFormat="1" applyFill="0" applyBorder="1" applyAlignment="0">
      <alignment horizontal="general" vertical="bottom" textRotation="0" wrapText="false" shrinkToFit="false"/>
    </xf>
    <xf xfId="0" fontId="5" numFmtId="0" fillId="2" borderId="2" applyFont="1" applyNumberFormat="0" applyFill="0" applyBorder="1" applyAlignment="1">
      <alignment horizontal="left" vertical="top" textRotation="0" wrapText="false" shrinkToFit="false" indent="1"/>
    </xf>
    <xf xfId="0" fontId="4" numFmtId="0" fillId="2" borderId="2" applyFont="1" applyNumberFormat="0" applyFill="0" applyBorder="1" applyAlignment="1">
      <alignment horizontal="left" vertical="center" textRotation="0" wrapText="true" shrinkToFit="false" indent="1"/>
    </xf>
    <xf xfId="0" fontId="5" numFmtId="0" fillId="2" borderId="2" applyFont="1" applyNumberFormat="0" applyFill="0" applyBorder="1" applyAlignment="1">
      <alignment horizontal="left" vertical="top" textRotation="0" wrapText="true" shrinkToFit="false"/>
    </xf>
    <xf xfId="0" fontId="4" numFmtId="0" fillId="2" borderId="2" applyFont="1" applyNumberFormat="0" applyFill="0" applyBorder="1" applyAlignment="1">
      <alignment horizontal="general" vertical="bottom" textRotation="0" wrapText="true" shrinkToFit="false"/>
    </xf>
    <xf xfId="0" fontId="0" numFmtId="0" fillId="2" borderId="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5" numFmtId="0" fillId="2" borderId="2" applyFont="1" applyNumberFormat="0" applyFill="0" applyBorder="1" applyAlignment="1">
      <alignment horizontal="center" vertical="center" textRotation="0" wrapText="false" shrinkToFit="false"/>
    </xf>
    <xf xfId="0" fontId="5" numFmtId="0" fillId="2" borderId="4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5" numFmtId="0" fillId="2" borderId="2" applyFont="1" applyNumberFormat="0" applyFill="0" applyBorder="1" applyAlignment="1">
      <alignment horizontal="center" vertical="center" textRotation="0" wrapText="true" shrinkToFit="false"/>
    </xf>
    <xf xfId="0" fontId="5" numFmtId="0" fillId="2" borderId="4" applyFont="1" applyNumberFormat="0" applyFill="0" applyBorder="1" applyAlignment="1">
      <alignment horizontal="center" vertical="center" textRotation="0" wrapText="tru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4"/>
  <sheetViews>
    <sheetView tabSelected="1" workbookViewId="0" showGridLines="true" showRowColHeaders="1">
      <selection activeCell="B7" sqref="B7"/>
    </sheetView>
  </sheetViews>
  <sheetFormatPr defaultRowHeight="14.4" outlineLevelRow="0" outlineLevelCol="0"/>
  <cols>
    <col min="1" max="1" width="23.5703125" customWidth="true" style="4"/>
    <col min="2" max="2" width="25.7109375" customWidth="true" style="4"/>
    <col min="3" max="3" width="20.7109375" customWidth="true" style="4"/>
    <col min="4" max="4" width="17.7109375" customWidth="true" style="4"/>
    <col min="5" max="5" width="20.7109375" customWidth="true" style="4"/>
    <col min="6" max="6" width="20.7109375" customWidth="true" style="4"/>
    <col min="7" max="7" width="15.7109375" customWidth="true" style="4"/>
    <col min="8" max="8" width="15.7109375" customWidth="true" style="4"/>
    <col min="9" max="9" width="15.7109375" customWidth="true" style="4"/>
    <col min="10" max="10" width="15.7109375" customWidth="true" style="4"/>
    <col min="11" max="11" width="8.85546875" customWidth="true" style="4"/>
  </cols>
  <sheetData>
    <row r="1" spans="1:11">
      <c r="A1" s="11" t="s">
        <v>0</v>
      </c>
      <c r="B1" s="3"/>
      <c r="C1" s="3"/>
      <c r="D1" s="3"/>
      <c r="E1" s="3"/>
    </row>
    <row r="2" spans="1:11">
      <c r="A2" s="5"/>
      <c r="B2" s="5"/>
      <c r="C2" s="5"/>
      <c r="D2" s="5"/>
      <c r="E2" s="5"/>
    </row>
    <row r="3" spans="1:11">
      <c r="A3" s="47" t="s">
        <v>1</v>
      </c>
      <c r="B3" s="47"/>
      <c r="C3" s="47"/>
      <c r="D3" s="47"/>
      <c r="E3" s="47"/>
      <c r="F3" s="47"/>
      <c r="G3" s="47"/>
      <c r="H3" s="47"/>
      <c r="I3" s="47"/>
    </row>
    <row r="4" spans="1:11">
      <c r="A4" s="6"/>
      <c r="B4" s="6"/>
      <c r="C4" s="6"/>
      <c r="D4" s="6"/>
      <c r="E4" s="6"/>
    </row>
    <row r="5" spans="1:11">
      <c r="A5" s="12" t="s">
        <v>2</v>
      </c>
      <c r="B5" s="16" t="s">
        <v>3</v>
      </c>
      <c r="C5" s="7"/>
      <c r="D5" s="13" t="s">
        <v>4</v>
      </c>
      <c r="E5" s="7">
        <v>2024</v>
      </c>
    </row>
    <row r="6" spans="1:11">
      <c r="A6" s="14" t="s">
        <v>5</v>
      </c>
      <c r="B6" s="17" t="s">
        <v>6</v>
      </c>
      <c r="C6" s="9"/>
      <c r="D6" s="15" t="s">
        <v>7</v>
      </c>
      <c r="E6" s="9">
        <v>1</v>
      </c>
    </row>
    <row r="7" spans="1:11">
      <c r="A7" s="14" t="s">
        <v>8</v>
      </c>
      <c r="B7" s="17" t="s">
        <v>9</v>
      </c>
      <c r="D7" s="1"/>
    </row>
    <row r="8" spans="1:11">
      <c r="A8" s="8"/>
    </row>
    <row r="9" spans="1:11" customHeight="1" ht="14.45">
      <c r="A9" s="49" t="s">
        <v>10</v>
      </c>
      <c r="B9" s="45" t="s">
        <v>11</v>
      </c>
      <c r="C9" s="45" t="s">
        <v>12</v>
      </c>
      <c r="D9" s="45" t="s">
        <v>13</v>
      </c>
      <c r="E9" s="49" t="s">
        <v>14</v>
      </c>
      <c r="F9" s="51" t="s">
        <v>15</v>
      </c>
      <c r="G9" s="51"/>
      <c r="H9" s="49" t="s">
        <v>16</v>
      </c>
      <c r="I9" s="45" t="s">
        <v>17</v>
      </c>
    </row>
    <row r="10" spans="1:11" customHeight="1" ht="14.45">
      <c r="A10" s="49"/>
      <c r="B10" s="45"/>
      <c r="C10" s="45"/>
      <c r="D10" s="45"/>
      <c r="E10" s="45"/>
      <c r="F10" s="49" t="s">
        <v>18</v>
      </c>
      <c r="G10" s="49" t="s">
        <v>19</v>
      </c>
      <c r="H10" s="45"/>
      <c r="I10" s="45"/>
    </row>
    <row r="11" spans="1:11">
      <c r="A11" s="50"/>
      <c r="B11" s="46"/>
      <c r="C11" s="46"/>
      <c r="D11" s="46"/>
      <c r="E11" s="46"/>
      <c r="F11" s="46"/>
      <c r="G11" s="46"/>
      <c r="H11" s="46"/>
      <c r="I11" s="46"/>
    </row>
    <row r="12" spans="1:11">
      <c r="A12" s="25" t="s">
        <v>20</v>
      </c>
      <c r="B12" s="21"/>
      <c r="C12" s="29"/>
      <c r="D12" s="23"/>
      <c r="E12" s="23"/>
      <c r="F12" s="30"/>
      <c r="G12" s="29"/>
      <c r="H12" s="21"/>
      <c r="I12" s="21"/>
    </row>
    <row r="13" spans="1:11">
      <c r="A13" s="28" t="s">
        <v>21</v>
      </c>
      <c r="B13" s="21"/>
      <c r="C13" s="29"/>
      <c r="D13" s="23"/>
      <c r="E13" s="23"/>
      <c r="F13" s="24"/>
      <c r="G13" s="29"/>
      <c r="H13" s="21"/>
      <c r="I13" s="21"/>
    </row>
    <row r="14" spans="1:11" customHeight="1" ht="36">
      <c r="A14" s="31" t="s">
        <v>22</v>
      </c>
      <c r="B14" s="21" t="s">
        <v>23</v>
      </c>
      <c r="C14" s="29">
        <v>700000</v>
      </c>
      <c r="D14" s="32"/>
      <c r="E14" s="35"/>
      <c r="F14" s="24">
        <v>0</v>
      </c>
      <c r="G14" s="29">
        <v>0</v>
      </c>
      <c r="H14" s="21"/>
      <c r="I14" s="21" t="s">
        <v>24</v>
      </c>
    </row>
    <row r="15" spans="1:11" customHeight="1" ht="36">
      <c r="A15" s="31" t="s">
        <v>25</v>
      </c>
      <c r="B15" s="21" t="s">
        <v>26</v>
      </c>
      <c r="C15" s="29">
        <v>1370850.94</v>
      </c>
      <c r="D15" s="32"/>
      <c r="E15" s="23"/>
      <c r="F15" s="24">
        <v>0</v>
      </c>
      <c r="G15" s="29">
        <v>0</v>
      </c>
      <c r="H15" s="21"/>
      <c r="I15" s="21" t="s">
        <v>27</v>
      </c>
    </row>
    <row r="16" spans="1:11" customHeight="1" ht="36">
      <c r="A16" s="31" t="s">
        <v>28</v>
      </c>
      <c r="B16" s="21" t="s">
        <v>29</v>
      </c>
      <c r="C16" s="29">
        <v>1000000</v>
      </c>
      <c r="D16" s="32"/>
      <c r="E16" s="23"/>
      <c r="F16" s="24">
        <v>0</v>
      </c>
      <c r="G16" s="29">
        <v>0</v>
      </c>
      <c r="H16" s="21"/>
      <c r="I16" s="21" t="s">
        <v>27</v>
      </c>
    </row>
    <row r="17" spans="1:11" customHeight="1" ht="36">
      <c r="A17" s="31" t="s">
        <v>30</v>
      </c>
      <c r="B17" s="21" t="s">
        <v>31</v>
      </c>
      <c r="C17" s="29">
        <v>700000</v>
      </c>
      <c r="D17" s="32"/>
      <c r="E17" s="23"/>
      <c r="F17" s="24">
        <v>0</v>
      </c>
      <c r="G17" s="29">
        <v>0</v>
      </c>
      <c r="H17" s="21"/>
      <c r="I17" s="21" t="s">
        <v>24</v>
      </c>
    </row>
    <row r="18" spans="1:11" customHeight="1" ht="36">
      <c r="A18" s="31" t="s">
        <v>32</v>
      </c>
      <c r="B18" s="21" t="s">
        <v>33</v>
      </c>
      <c r="C18" s="29">
        <v>700000</v>
      </c>
      <c r="D18" s="32"/>
      <c r="E18" s="23"/>
      <c r="F18" s="24">
        <v>0</v>
      </c>
      <c r="G18" s="29">
        <v>0</v>
      </c>
      <c r="H18" s="21"/>
      <c r="I18" s="21" t="s">
        <v>27</v>
      </c>
    </row>
    <row r="19" spans="1:11" customHeight="1" ht="36">
      <c r="A19" s="31" t="s">
        <v>34</v>
      </c>
      <c r="B19" s="21" t="s">
        <v>35</v>
      </c>
      <c r="C19" s="29">
        <v>700000</v>
      </c>
      <c r="D19" s="32"/>
      <c r="E19" s="23"/>
      <c r="F19" s="24">
        <v>0</v>
      </c>
      <c r="G19" s="29">
        <v>0</v>
      </c>
      <c r="H19" s="21"/>
      <c r="I19" s="21" t="s">
        <v>27</v>
      </c>
    </row>
    <row r="20" spans="1:11" customHeight="1" ht="36">
      <c r="A20" s="31" t="s">
        <v>36</v>
      </c>
      <c r="B20" s="21" t="s">
        <v>37</v>
      </c>
      <c r="C20" s="29">
        <v>700000</v>
      </c>
      <c r="D20" s="32"/>
      <c r="E20" s="23"/>
      <c r="F20" s="24">
        <v>0</v>
      </c>
      <c r="G20" s="29">
        <v>0</v>
      </c>
      <c r="H20" s="21"/>
      <c r="I20" s="21" t="s">
        <v>27</v>
      </c>
    </row>
    <row r="21" spans="1:11" customHeight="1" ht="36">
      <c r="A21" s="31" t="s">
        <v>38</v>
      </c>
      <c r="B21" s="21" t="s">
        <v>39</v>
      </c>
      <c r="C21" s="29">
        <v>700000</v>
      </c>
      <c r="D21" s="32"/>
      <c r="E21" s="23"/>
      <c r="F21" s="24">
        <v>0</v>
      </c>
      <c r="G21" s="29">
        <v>0</v>
      </c>
      <c r="H21" s="21"/>
      <c r="I21" s="21" t="s">
        <v>27</v>
      </c>
    </row>
    <row r="22" spans="1:11" customHeight="1" ht="36">
      <c r="A22" s="31" t="s">
        <v>40</v>
      </c>
      <c r="B22" s="21" t="s">
        <v>41</v>
      </c>
      <c r="C22" s="29">
        <v>700000</v>
      </c>
      <c r="D22" s="32"/>
      <c r="E22" s="23"/>
      <c r="F22" s="24">
        <v>0</v>
      </c>
      <c r="G22" s="29">
        <v>0</v>
      </c>
      <c r="H22" s="21"/>
      <c r="I22" s="21" t="s">
        <v>27</v>
      </c>
    </row>
    <row r="23" spans="1:11" customHeight="1" ht="36">
      <c r="A23" s="31" t="s">
        <v>42</v>
      </c>
      <c r="B23" s="21" t="s">
        <v>43</v>
      </c>
      <c r="C23" s="29">
        <v>700000</v>
      </c>
      <c r="D23" s="32"/>
      <c r="E23" s="23"/>
      <c r="F23" s="24">
        <v>0</v>
      </c>
      <c r="G23" s="29">
        <v>0</v>
      </c>
      <c r="H23" s="21"/>
      <c r="I23" s="21" t="s">
        <v>27</v>
      </c>
    </row>
    <row r="24" spans="1:11" s="19" customFormat="1">
      <c r="A24" s="28" t="s">
        <v>44</v>
      </c>
      <c r="B24" s="33"/>
      <c r="C24" s="22">
        <f>SUM(C14:C23)</f>
        <v>7970850.94</v>
      </c>
      <c r="D24" s="26"/>
      <c r="E24" s="26"/>
      <c r="F24" s="27"/>
      <c r="G24" s="22">
        <f>SUM(G14:G23)</f>
        <v>0</v>
      </c>
      <c r="H24" s="33"/>
      <c r="I24" s="33"/>
      <c r="J24" s="18"/>
      <c r="K24" s="18"/>
    </row>
    <row r="25" spans="1:11">
      <c r="A25" s="28" t="s">
        <v>45</v>
      </c>
      <c r="B25" s="21"/>
      <c r="C25" s="29"/>
      <c r="D25" s="23"/>
      <c r="E25" s="23"/>
      <c r="F25" s="24"/>
      <c r="G25" s="29"/>
      <c r="H25" s="21"/>
      <c r="I25" s="21"/>
    </row>
    <row r="26" spans="1:11" customHeight="1" ht="24">
      <c r="A26" s="31" t="s">
        <v>46</v>
      </c>
      <c r="B26" s="21" t="s">
        <v>47</v>
      </c>
      <c r="C26" s="29">
        <v>1000000</v>
      </c>
      <c r="D26" s="32"/>
      <c r="E26" s="23"/>
      <c r="F26" s="24">
        <v>0</v>
      </c>
      <c r="G26" s="29">
        <v>0</v>
      </c>
      <c r="H26" s="21"/>
      <c r="I26" s="21" t="s">
        <v>27</v>
      </c>
    </row>
    <row r="27" spans="1:11" customHeight="1" ht="36">
      <c r="A27" s="31" t="s">
        <v>48</v>
      </c>
      <c r="B27" s="21" t="s">
        <v>49</v>
      </c>
      <c r="C27" s="29">
        <v>1000000</v>
      </c>
      <c r="D27" s="32"/>
      <c r="E27" s="23"/>
      <c r="F27" s="24">
        <v>0</v>
      </c>
      <c r="G27" s="29">
        <v>0</v>
      </c>
      <c r="H27" s="21"/>
      <c r="I27" s="21" t="s">
        <v>27</v>
      </c>
    </row>
    <row r="28" spans="1:11">
      <c r="A28" s="28" t="s">
        <v>50</v>
      </c>
      <c r="B28" s="33"/>
      <c r="C28" s="22">
        <f>SUM(C26:C27)</f>
        <v>2000000</v>
      </c>
      <c r="D28" s="26"/>
      <c r="E28" s="26"/>
      <c r="F28" s="27"/>
      <c r="G28" s="22">
        <f>SUM(G26:G27)</f>
        <v>0</v>
      </c>
      <c r="H28" s="33"/>
      <c r="I28" s="33"/>
    </row>
    <row r="29" spans="1:11">
      <c r="A29" s="28" t="s">
        <v>51</v>
      </c>
      <c r="B29" s="21"/>
      <c r="C29" s="29"/>
      <c r="D29" s="23"/>
      <c r="E29" s="23"/>
      <c r="F29" s="24"/>
      <c r="G29" s="29"/>
      <c r="H29" s="21"/>
      <c r="I29" s="21"/>
    </row>
    <row r="30" spans="1:11" customHeight="1" ht="24">
      <c r="A30" s="31" t="s">
        <v>52</v>
      </c>
      <c r="B30" s="21" t="s">
        <v>53</v>
      </c>
      <c r="C30" s="29">
        <v>500000</v>
      </c>
      <c r="D30" s="32"/>
      <c r="E30" s="35"/>
      <c r="F30" s="24">
        <v>0</v>
      </c>
      <c r="G30" s="29">
        <v>0</v>
      </c>
      <c r="H30" s="21"/>
      <c r="I30" s="21" t="s">
        <v>27</v>
      </c>
    </row>
    <row r="31" spans="1:11">
      <c r="A31" s="28" t="s">
        <v>54</v>
      </c>
      <c r="B31" s="33"/>
      <c r="C31" s="22">
        <f>C30</f>
        <v>500000</v>
      </c>
      <c r="D31" s="26"/>
      <c r="E31" s="26"/>
      <c r="F31" s="27"/>
      <c r="G31" s="22">
        <f>G30</f>
        <v>0</v>
      </c>
      <c r="H31" s="33"/>
      <c r="I31" s="33"/>
    </row>
    <row r="32" spans="1:11">
      <c r="A32" s="28" t="s">
        <v>55</v>
      </c>
      <c r="B32" s="21"/>
      <c r="C32" s="29"/>
      <c r="D32" s="23"/>
      <c r="E32" s="23"/>
      <c r="F32" s="24"/>
      <c r="G32" s="29"/>
      <c r="H32" s="21"/>
      <c r="I32" s="21"/>
    </row>
    <row r="33" spans="1:11" customHeight="1" ht="24">
      <c r="A33" s="31" t="s">
        <v>56</v>
      </c>
      <c r="B33" s="21" t="s">
        <v>57</v>
      </c>
      <c r="C33" s="29">
        <v>15000000</v>
      </c>
      <c r="D33" s="32"/>
      <c r="E33" s="23"/>
      <c r="F33" s="24">
        <v>0</v>
      </c>
      <c r="G33" s="29">
        <v>0</v>
      </c>
      <c r="H33" s="21"/>
      <c r="I33" s="21" t="s">
        <v>24</v>
      </c>
    </row>
    <row r="34" spans="1:11">
      <c r="A34" s="25" t="s">
        <v>58</v>
      </c>
      <c r="B34" s="33"/>
      <c r="C34" s="22">
        <f>SUM(C33:C33)</f>
        <v>15000000</v>
      </c>
      <c r="D34" s="26"/>
      <c r="E34" s="26"/>
      <c r="F34" s="27"/>
      <c r="G34" s="22">
        <f>SUM(G33:G33)</f>
        <v>0</v>
      </c>
      <c r="H34" s="33"/>
      <c r="I34" s="33"/>
    </row>
    <row r="35" spans="1:11">
      <c r="A35" s="28" t="s">
        <v>59</v>
      </c>
      <c r="B35" s="21"/>
      <c r="C35" s="29"/>
      <c r="D35" s="23"/>
      <c r="E35" s="23"/>
      <c r="F35" s="24"/>
      <c r="G35" s="29"/>
      <c r="H35" s="21"/>
      <c r="I35" s="21"/>
    </row>
    <row r="36" spans="1:11" customHeight="1" ht="36">
      <c r="A36" s="31" t="s">
        <v>60</v>
      </c>
      <c r="B36" s="21" t="s">
        <v>61</v>
      </c>
      <c r="C36" s="29">
        <v>1500000</v>
      </c>
      <c r="D36" s="32"/>
      <c r="E36" s="35"/>
      <c r="F36" s="24">
        <v>0</v>
      </c>
      <c r="G36" s="29">
        <v>0</v>
      </c>
      <c r="H36" s="21"/>
      <c r="I36" s="21" t="s">
        <v>27</v>
      </c>
    </row>
    <row r="37" spans="1:11" customHeight="1" ht="36">
      <c r="A37" s="31" t="s">
        <v>62</v>
      </c>
      <c r="B37" s="21" t="s">
        <v>63</v>
      </c>
      <c r="C37" s="29">
        <v>500000</v>
      </c>
      <c r="D37" s="32"/>
      <c r="E37" s="35"/>
      <c r="F37" s="24">
        <v>0</v>
      </c>
      <c r="G37" s="29">
        <v>0</v>
      </c>
      <c r="H37" s="21"/>
      <c r="I37" s="21" t="s">
        <v>27</v>
      </c>
    </row>
    <row r="38" spans="1:11" customHeight="1" ht="36">
      <c r="A38" s="31" t="s">
        <v>64</v>
      </c>
      <c r="B38" s="21" t="s">
        <v>65</v>
      </c>
      <c r="C38" s="29">
        <v>2000000</v>
      </c>
      <c r="D38" s="32"/>
      <c r="E38" s="23"/>
      <c r="F38" s="24">
        <v>0</v>
      </c>
      <c r="G38" s="29">
        <v>0</v>
      </c>
      <c r="H38" s="21"/>
      <c r="I38" s="21" t="s">
        <v>27</v>
      </c>
    </row>
    <row r="39" spans="1:11" customHeight="1" ht="36">
      <c r="A39" s="31" t="s">
        <v>66</v>
      </c>
      <c r="B39" s="21" t="s">
        <v>41</v>
      </c>
      <c r="C39" s="29">
        <v>1000000</v>
      </c>
      <c r="D39" s="32"/>
      <c r="E39" s="23"/>
      <c r="F39" s="24">
        <v>0</v>
      </c>
      <c r="G39" s="29">
        <v>0</v>
      </c>
      <c r="H39" s="21"/>
      <c r="I39" s="42" t="s">
        <v>67</v>
      </c>
    </row>
    <row r="40" spans="1:11" customHeight="1" ht="24">
      <c r="A40" s="31" t="s">
        <v>68</v>
      </c>
      <c r="B40" s="21" t="s">
        <v>69</v>
      </c>
      <c r="C40" s="29">
        <v>5000000</v>
      </c>
      <c r="D40" s="32"/>
      <c r="E40" s="35"/>
      <c r="F40" s="24">
        <v>0</v>
      </c>
      <c r="G40" s="29">
        <v>0</v>
      </c>
      <c r="H40" s="21"/>
      <c r="I40" s="21" t="s">
        <v>27</v>
      </c>
    </row>
    <row r="41" spans="1:11">
      <c r="A41" s="41" t="s">
        <v>70</v>
      </c>
      <c r="B41" s="21"/>
      <c r="C41" s="22">
        <f>SUM(C36:C40)</f>
        <v>10000000</v>
      </c>
      <c r="D41" s="32"/>
      <c r="E41" s="23"/>
      <c r="F41" s="24"/>
      <c r="G41" s="22">
        <f>SUM(G36:G40)</f>
        <v>0</v>
      </c>
      <c r="H41" s="21"/>
      <c r="I41" s="21"/>
    </row>
    <row r="42" spans="1:11">
      <c r="A42" s="25" t="s">
        <v>71</v>
      </c>
      <c r="B42" s="21"/>
      <c r="C42" s="22">
        <f>C24+C31+C28+C34+C41</f>
        <v>35470850.94</v>
      </c>
      <c r="D42" s="23"/>
      <c r="E42" s="23"/>
      <c r="F42" s="24"/>
      <c r="G42" s="22">
        <f>G24+G31+G28+G34+G41</f>
        <v>0</v>
      </c>
      <c r="H42" s="21"/>
      <c r="I42" s="21"/>
    </row>
    <row r="43" spans="1:11">
      <c r="A43" s="21"/>
      <c r="B43" s="21"/>
      <c r="C43" s="37"/>
      <c r="D43" s="23"/>
      <c r="E43" s="23"/>
      <c r="F43" s="24"/>
      <c r="G43" s="37"/>
      <c r="H43" s="21"/>
      <c r="I43" s="21"/>
    </row>
    <row r="44" spans="1:11" customHeight="1" ht="14.45">
      <c r="A44" s="25" t="s">
        <v>72</v>
      </c>
      <c r="B44" s="21"/>
      <c r="C44" s="29"/>
      <c r="D44" s="23"/>
      <c r="E44" s="23"/>
      <c r="F44" s="24"/>
      <c r="G44" s="37"/>
      <c r="H44" s="21"/>
      <c r="I44" s="21"/>
    </row>
    <row r="45" spans="1:11">
      <c r="A45" s="25" t="s">
        <v>73</v>
      </c>
      <c r="B45" s="21"/>
      <c r="C45" s="29"/>
      <c r="D45" s="23"/>
      <c r="E45" s="23"/>
      <c r="F45" s="24"/>
      <c r="G45" s="37"/>
      <c r="H45" s="21"/>
      <c r="I45" s="21"/>
    </row>
    <row r="46" spans="1:11">
      <c r="A46" s="36" t="s">
        <v>74</v>
      </c>
      <c r="B46" s="21"/>
      <c r="C46" s="29"/>
      <c r="D46" s="23"/>
      <c r="E46" s="23"/>
      <c r="F46" s="24"/>
      <c r="G46" s="37"/>
      <c r="H46" s="21"/>
      <c r="I46" s="21"/>
    </row>
    <row r="47" spans="1:11" customHeight="1" ht="24">
      <c r="A47" s="34" t="s">
        <v>75</v>
      </c>
      <c r="B47" s="21" t="s">
        <v>76</v>
      </c>
      <c r="C47" s="29">
        <v>15000000</v>
      </c>
      <c r="D47" s="32"/>
      <c r="E47" s="23"/>
      <c r="F47" s="24">
        <v>0</v>
      </c>
      <c r="G47" s="37">
        <v>0</v>
      </c>
      <c r="H47" s="21"/>
      <c r="I47" s="21" t="s">
        <v>27</v>
      </c>
    </row>
    <row r="48" spans="1:11" customHeight="1" ht="60">
      <c r="A48" s="34" t="s">
        <v>77</v>
      </c>
      <c r="B48" s="21" t="s">
        <v>78</v>
      </c>
      <c r="C48" s="29">
        <v>10000000</v>
      </c>
      <c r="D48" s="32"/>
      <c r="E48" s="23"/>
      <c r="F48" s="24">
        <v>0</v>
      </c>
      <c r="G48" s="37">
        <v>0</v>
      </c>
      <c r="H48" s="21"/>
      <c r="I48" s="21" t="s">
        <v>27</v>
      </c>
    </row>
    <row r="49" spans="1:11" customHeight="1" ht="24.75">
      <c r="A49" s="34" t="s">
        <v>79</v>
      </c>
      <c r="B49" s="21"/>
      <c r="C49" s="29">
        <v>5500000</v>
      </c>
      <c r="D49" s="32"/>
      <c r="E49" s="23"/>
      <c r="F49" s="24">
        <v>0</v>
      </c>
      <c r="G49" s="37">
        <v>0</v>
      </c>
      <c r="H49" s="21"/>
      <c r="I49" s="42" t="s">
        <v>80</v>
      </c>
    </row>
    <row r="50" spans="1:11" customHeight="1" ht="48">
      <c r="A50" s="34" t="s">
        <v>81</v>
      </c>
      <c r="B50" s="21" t="s">
        <v>82</v>
      </c>
      <c r="C50" s="29">
        <v>4000000</v>
      </c>
      <c r="D50" s="32"/>
      <c r="E50" s="23"/>
      <c r="F50" s="24">
        <v>0</v>
      </c>
      <c r="G50" s="37">
        <v>0</v>
      </c>
      <c r="H50" s="21"/>
      <c r="I50" s="21" t="s">
        <v>27</v>
      </c>
    </row>
    <row r="51" spans="1:11" customHeight="1" ht="24">
      <c r="A51" s="34" t="s">
        <v>83</v>
      </c>
      <c r="B51" s="21" t="s">
        <v>84</v>
      </c>
      <c r="C51" s="29">
        <v>2500000</v>
      </c>
      <c r="D51" s="32"/>
      <c r="E51" s="23"/>
      <c r="F51" s="24">
        <v>0</v>
      </c>
      <c r="G51" s="37">
        <v>0</v>
      </c>
      <c r="H51" s="21"/>
      <c r="I51" s="21" t="s">
        <v>27</v>
      </c>
    </row>
    <row r="52" spans="1:11" customHeight="1" ht="36">
      <c r="A52" s="34" t="s">
        <v>85</v>
      </c>
      <c r="B52" s="21" t="s">
        <v>86</v>
      </c>
      <c r="C52" s="29">
        <v>5000000</v>
      </c>
      <c r="D52" s="32"/>
      <c r="E52" s="23"/>
      <c r="F52" s="24">
        <v>0</v>
      </c>
      <c r="G52" s="37">
        <v>0</v>
      </c>
      <c r="H52" s="21"/>
      <c r="I52" s="21" t="s">
        <v>27</v>
      </c>
    </row>
    <row r="53" spans="1:11" customHeight="1" ht="48">
      <c r="A53" s="34" t="s">
        <v>87</v>
      </c>
      <c r="B53" s="21" t="s">
        <v>88</v>
      </c>
      <c r="C53" s="29">
        <v>1000000</v>
      </c>
      <c r="D53" s="32"/>
      <c r="E53" s="23"/>
      <c r="F53" s="24">
        <v>0</v>
      </c>
      <c r="G53" s="37">
        <v>0</v>
      </c>
      <c r="H53" s="21"/>
      <c r="I53" s="21" t="s">
        <v>27</v>
      </c>
    </row>
    <row r="54" spans="1:11" customHeight="1" ht="84">
      <c r="A54" s="34" t="s">
        <v>89</v>
      </c>
      <c r="B54" s="21" t="s">
        <v>90</v>
      </c>
      <c r="C54" s="29">
        <v>2400000</v>
      </c>
      <c r="D54" s="32"/>
      <c r="E54" s="23"/>
      <c r="F54" s="24">
        <v>0</v>
      </c>
      <c r="G54" s="37">
        <v>0</v>
      </c>
      <c r="H54" s="21"/>
      <c r="I54" s="21" t="s">
        <v>27</v>
      </c>
    </row>
    <row r="55" spans="1:11" customHeight="1" ht="24">
      <c r="A55" s="34" t="s">
        <v>91</v>
      </c>
      <c r="B55" s="21" t="s">
        <v>92</v>
      </c>
      <c r="C55" s="29">
        <v>200000</v>
      </c>
      <c r="D55" s="32"/>
      <c r="E55" s="23"/>
      <c r="F55" s="24">
        <v>0</v>
      </c>
      <c r="G55" s="37">
        <v>0</v>
      </c>
      <c r="H55" s="21"/>
      <c r="I55" s="21" t="s">
        <v>27</v>
      </c>
    </row>
    <row r="56" spans="1:11" customHeight="1" ht="36">
      <c r="A56" s="34" t="s">
        <v>93</v>
      </c>
      <c r="B56" s="21"/>
      <c r="C56" s="29">
        <v>10000000</v>
      </c>
      <c r="D56" s="32"/>
      <c r="E56" s="23"/>
      <c r="F56" s="24">
        <v>0</v>
      </c>
      <c r="G56" s="37">
        <v>0</v>
      </c>
      <c r="H56" s="21"/>
      <c r="I56" s="21" t="s">
        <v>27</v>
      </c>
    </row>
    <row r="57" spans="1:11" customHeight="1" ht="48">
      <c r="A57" s="34" t="s">
        <v>94</v>
      </c>
      <c r="B57" s="21"/>
      <c r="C57" s="29">
        <v>45000000</v>
      </c>
      <c r="D57" s="32"/>
      <c r="E57" s="23"/>
      <c r="F57" s="24">
        <v>0</v>
      </c>
      <c r="G57" s="37">
        <v>0</v>
      </c>
      <c r="H57" s="21"/>
      <c r="I57" s="21" t="s">
        <v>95</v>
      </c>
    </row>
    <row r="58" spans="1:11" customHeight="1" ht="36">
      <c r="A58" s="34" t="s">
        <v>96</v>
      </c>
      <c r="B58" s="21"/>
      <c r="C58" s="29">
        <v>10000000</v>
      </c>
      <c r="D58" s="32"/>
      <c r="E58" s="23"/>
      <c r="F58" s="24">
        <v>0</v>
      </c>
      <c r="G58" s="37">
        <v>0</v>
      </c>
      <c r="H58" s="21"/>
      <c r="I58" s="21" t="s">
        <v>27</v>
      </c>
    </row>
    <row r="59" spans="1:11" customHeight="1" ht="36">
      <c r="A59" s="34" t="s">
        <v>97</v>
      </c>
      <c r="B59" s="21" t="s">
        <v>69</v>
      </c>
      <c r="C59" s="29">
        <v>1000000</v>
      </c>
      <c r="D59" s="32"/>
      <c r="E59" s="23"/>
      <c r="F59" s="24">
        <v>0</v>
      </c>
      <c r="G59" s="37">
        <v>0</v>
      </c>
      <c r="H59" s="21"/>
      <c r="I59" s="21" t="s">
        <v>27</v>
      </c>
    </row>
    <row r="60" spans="1:11">
      <c r="A60" s="41" t="s">
        <v>98</v>
      </c>
      <c r="B60" s="42"/>
      <c r="C60" s="22">
        <f>SUM(C47:C59)</f>
        <v>111600000</v>
      </c>
      <c r="D60" s="32"/>
      <c r="E60" s="23"/>
      <c r="F60" s="24"/>
      <c r="G60" s="22">
        <f>SUM(G47:G59)</f>
        <v>0</v>
      </c>
      <c r="H60" s="21"/>
      <c r="I60" s="21"/>
    </row>
    <row r="61" spans="1:11">
      <c r="A61" s="39" t="s">
        <v>99</v>
      </c>
      <c r="B61" s="21"/>
      <c r="C61" s="29"/>
      <c r="D61" s="23"/>
      <c r="E61" s="23"/>
      <c r="F61" s="24"/>
      <c r="G61" s="37"/>
      <c r="H61" s="21"/>
      <c r="I61" s="21"/>
    </row>
    <row r="62" spans="1:11" customHeight="1" ht="36">
      <c r="A62" s="34" t="s">
        <v>100</v>
      </c>
      <c r="B62" s="21" t="s">
        <v>57</v>
      </c>
      <c r="C62" s="29">
        <v>5000000</v>
      </c>
      <c r="D62" s="32"/>
      <c r="E62" s="35"/>
      <c r="F62" s="24">
        <v>0</v>
      </c>
      <c r="G62" s="37">
        <v>0</v>
      </c>
      <c r="H62" s="21"/>
      <c r="I62" s="21" t="s">
        <v>27</v>
      </c>
    </row>
    <row r="63" spans="1:11" customHeight="1" ht="24">
      <c r="A63" s="34" t="s">
        <v>101</v>
      </c>
      <c r="B63" s="21" t="s">
        <v>102</v>
      </c>
      <c r="C63" s="29">
        <v>5000000</v>
      </c>
      <c r="D63" s="32"/>
      <c r="E63" s="23"/>
      <c r="F63" s="24">
        <v>0</v>
      </c>
      <c r="G63" s="37">
        <v>0</v>
      </c>
      <c r="H63" s="21"/>
      <c r="I63" s="21" t="s">
        <v>27</v>
      </c>
    </row>
    <row r="64" spans="1:11">
      <c r="A64" s="41" t="s">
        <v>103</v>
      </c>
      <c r="B64" s="21"/>
      <c r="C64" s="22">
        <f>SUM(C62:C63)</f>
        <v>10000000</v>
      </c>
      <c r="D64" s="32"/>
      <c r="E64" s="23"/>
      <c r="F64" s="24"/>
      <c r="G64" s="29">
        <f>SUM(G62:G63)</f>
        <v>0</v>
      </c>
      <c r="H64" s="21"/>
      <c r="I64" s="21"/>
    </row>
    <row r="65" spans="1:11">
      <c r="A65" s="25" t="s">
        <v>104</v>
      </c>
      <c r="B65" s="21"/>
      <c r="C65" s="22">
        <f>C60+C64</f>
        <v>121600000</v>
      </c>
      <c r="D65" s="26"/>
      <c r="E65" s="26"/>
      <c r="F65" s="27"/>
      <c r="G65" s="22">
        <f>G60+G64</f>
        <v>0</v>
      </c>
      <c r="H65" s="33"/>
      <c r="I65" s="33"/>
    </row>
    <row r="66" spans="1:11">
      <c r="A66" s="28" t="s">
        <v>105</v>
      </c>
      <c r="B66" s="21"/>
      <c r="C66" s="29"/>
      <c r="D66" s="23"/>
      <c r="E66" s="23"/>
      <c r="F66" s="24"/>
      <c r="G66" s="38"/>
      <c r="H66" s="21"/>
      <c r="I66" s="21"/>
    </row>
    <row r="67" spans="1:11" customHeight="1" ht="24">
      <c r="A67" s="31" t="s">
        <v>106</v>
      </c>
      <c r="B67" s="21"/>
      <c r="C67" s="29">
        <v>26742974.38</v>
      </c>
      <c r="D67" s="32"/>
      <c r="E67" s="23"/>
      <c r="F67" s="24">
        <v>0.2926</v>
      </c>
      <c r="G67" s="37">
        <v>7823857.88</v>
      </c>
      <c r="H67" s="21"/>
      <c r="I67" s="21"/>
    </row>
    <row r="68" spans="1:11" customHeight="1" ht="24">
      <c r="A68" s="31" t="s">
        <v>107</v>
      </c>
      <c r="B68" s="21"/>
      <c r="C68" s="29">
        <v>17071104.08</v>
      </c>
      <c r="D68" s="32"/>
      <c r="E68" s="23"/>
      <c r="F68" s="24">
        <v>0</v>
      </c>
      <c r="G68" s="37"/>
      <c r="H68" s="21"/>
      <c r="I68" s="21"/>
    </row>
    <row r="69" spans="1:11">
      <c r="A69" s="25" t="s">
        <v>108</v>
      </c>
      <c r="B69" s="21"/>
      <c r="C69" s="22">
        <f>SUM(C67:C68)</f>
        <v>43814078.46</v>
      </c>
      <c r="D69" s="23"/>
      <c r="E69" s="23"/>
      <c r="F69" s="24"/>
      <c r="G69" s="22">
        <f>SUM(G67:G68)</f>
        <v>7823857.88</v>
      </c>
      <c r="H69" s="21"/>
      <c r="I69" s="21"/>
    </row>
    <row r="70" spans="1:11">
      <c r="A70" s="25" t="s">
        <v>109</v>
      </c>
      <c r="B70" s="21"/>
      <c r="C70" s="22">
        <f>C65+C69</f>
        <v>165414078.46</v>
      </c>
      <c r="D70" s="26"/>
      <c r="E70" s="26"/>
      <c r="F70" s="27"/>
      <c r="G70" s="22">
        <f>G65+G69</f>
        <v>7823857.88</v>
      </c>
      <c r="H70" s="21"/>
      <c r="I70" s="21"/>
    </row>
    <row r="71" spans="1:11">
      <c r="A71" s="21"/>
      <c r="B71" s="21"/>
      <c r="C71" s="37"/>
      <c r="D71" s="23"/>
      <c r="E71" s="23"/>
      <c r="F71" s="24"/>
      <c r="G71" s="37"/>
      <c r="H71" s="21"/>
      <c r="I71" s="21"/>
    </row>
    <row r="72" spans="1:11" customHeight="1" ht="14.45">
      <c r="A72" s="20" t="s">
        <v>110</v>
      </c>
      <c r="B72" s="21"/>
      <c r="C72" s="29"/>
      <c r="D72" s="23"/>
      <c r="E72" s="23"/>
      <c r="F72" s="24"/>
      <c r="G72" s="29"/>
      <c r="H72" s="21"/>
      <c r="I72" s="21"/>
    </row>
    <row r="73" spans="1:11" customHeight="1" ht="14.45">
      <c r="A73" s="20" t="s">
        <v>111</v>
      </c>
      <c r="B73" s="21"/>
      <c r="C73" s="29"/>
      <c r="D73" s="23"/>
      <c r="E73" s="23"/>
      <c r="F73" s="24"/>
      <c r="G73" s="29"/>
      <c r="H73" s="21"/>
      <c r="I73" s="21"/>
    </row>
    <row r="74" spans="1:11" customHeight="1" ht="60">
      <c r="A74" s="40" t="s">
        <v>112</v>
      </c>
      <c r="B74" s="21" t="s">
        <v>113</v>
      </c>
      <c r="C74" s="29">
        <v>5000000</v>
      </c>
      <c r="D74" s="32"/>
      <c r="E74" s="23"/>
      <c r="F74" s="24">
        <v>0</v>
      </c>
      <c r="G74" s="29">
        <v>0</v>
      </c>
      <c r="H74" s="21"/>
      <c r="I74" s="21" t="s">
        <v>114</v>
      </c>
    </row>
    <row r="75" spans="1:11" customHeight="1" ht="36">
      <c r="A75" s="40" t="s">
        <v>115</v>
      </c>
      <c r="B75" s="21" t="s">
        <v>102</v>
      </c>
      <c r="C75" s="29">
        <v>1500000</v>
      </c>
      <c r="D75" s="32"/>
      <c r="E75" s="23"/>
      <c r="F75" s="24">
        <v>0</v>
      </c>
      <c r="G75" s="29">
        <v>0</v>
      </c>
      <c r="H75" s="21"/>
      <c r="I75" s="21" t="s">
        <v>114</v>
      </c>
    </row>
    <row r="76" spans="1:11" customHeight="1" ht="14.45">
      <c r="A76" s="20" t="s">
        <v>116</v>
      </c>
      <c r="B76" s="21"/>
      <c r="C76" s="22">
        <f>SUM(C74:C75)</f>
        <v>6500000</v>
      </c>
      <c r="D76" s="26"/>
      <c r="E76" s="26"/>
      <c r="F76" s="27"/>
      <c r="G76" s="22">
        <f>SUM(G74:G75)</f>
        <v>0</v>
      </c>
      <c r="H76" s="21"/>
      <c r="I76" s="21"/>
    </row>
    <row r="77" spans="1:11">
      <c r="A77" s="20" t="s">
        <v>117</v>
      </c>
      <c r="B77" s="21"/>
      <c r="C77" s="22">
        <f>C76</f>
        <v>6500000</v>
      </c>
      <c r="D77" s="23"/>
      <c r="E77" s="23"/>
      <c r="F77" s="24"/>
      <c r="G77" s="22">
        <f>G76</f>
        <v>0</v>
      </c>
      <c r="H77" s="21"/>
      <c r="I77" s="21"/>
    </row>
    <row r="78" spans="1:11">
      <c r="A78" s="20" t="s">
        <v>118</v>
      </c>
      <c r="B78" s="21"/>
      <c r="C78" s="22">
        <f>C42+C70+C77</f>
        <v>207384929.4</v>
      </c>
      <c r="D78" s="23"/>
      <c r="E78" s="23"/>
      <c r="F78" s="24"/>
      <c r="G78" s="22">
        <f>G42+G70+G77</f>
        <v>7823857.88</v>
      </c>
      <c r="H78" s="21"/>
      <c r="I78" s="21"/>
    </row>
    <row r="80" spans="1:11">
      <c r="A80" s="10" t="s">
        <v>119</v>
      </c>
    </row>
    <row r="81" spans="1:11">
      <c r="A81" s="10"/>
    </row>
    <row r="83" spans="1:11">
      <c r="B83" s="48" t="s">
        <v>120</v>
      </c>
      <c r="C83" s="48"/>
      <c r="F83" s="48" t="s">
        <v>121</v>
      </c>
      <c r="G83" s="48"/>
    </row>
    <row r="84" spans="1:11">
      <c r="B84" s="43" t="s">
        <v>122</v>
      </c>
      <c r="C84" s="43"/>
      <c r="F84" s="44" t="s">
        <v>123</v>
      </c>
      <c r="G8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84:C84"/>
    <mergeCell ref="F84:G84"/>
    <mergeCell ref="I9:I11"/>
    <mergeCell ref="A3:I3"/>
    <mergeCell ref="B83:C83"/>
    <mergeCell ref="F83:G83"/>
    <mergeCell ref="H9:H11"/>
    <mergeCell ref="A9:A11"/>
    <mergeCell ref="B9:B11"/>
    <mergeCell ref="C9:C11"/>
    <mergeCell ref="D9:D11"/>
    <mergeCell ref="E9:E11"/>
    <mergeCell ref="F9:G9"/>
    <mergeCell ref="F10:F11"/>
    <mergeCell ref="G10:G11"/>
  </mergeCells>
  <printOptions gridLines="false" gridLinesSet="true"/>
  <pageMargins left="0.70866141732283" right="0.70866141732283" top="0.74803149606299" bottom="0.74803149606299" header="0.31496062992126" footer="0.31496062992126"/>
  <pageSetup paperSize="9" orientation="landscape" scale="85" fitToHeight="1" fitToWidth="2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F5" sqref="F5:F6"/>
    </sheetView>
  </sheetViews>
  <sheetFormatPr defaultRowHeight="14.4" outlineLevelRow="0" outlineLevelCol="0"/>
  <sheetData>
    <row r="1" spans="1:1" customHeight="1" ht="23.45">
      <c r="A1" s="2" t="s">
        <v>124</v>
      </c>
    </row>
    <row r="3" spans="1:1">
      <c r="A3" t="s">
        <v>125</v>
      </c>
    </row>
    <row r="5" spans="1:1">
      <c r="A5" t="s">
        <v>126</v>
      </c>
    </row>
    <row r="6" spans="1:1">
      <c r="A6" s="1" t="s">
        <v>127</v>
      </c>
    </row>
    <row r="9" spans="1:1">
      <c r="A9" t="s">
        <v>128</v>
      </c>
    </row>
    <row r="10" spans="1:1">
      <c r="A10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7 - DFU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2024-04-18T16:24:14+08:00</dcterms:modified>
  <dc:title/>
  <dc:description/>
  <dc:subject/>
  <cp:keywords/>
  <cp:category/>
</cp:coreProperties>
</file>